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<sst xmlns="http://schemas.openxmlformats.org/spreadsheetml/2006/main" count="251" uniqueCount="164">
  <si>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</si>
  <si>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</si>
  <si>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</si>
  <si>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</si>
  <si>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</si>
  <si>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</si>
  <si>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</si>
  <si>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</si>
  <si>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</si>
  <si>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</si>
  <si>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</si>
  <si>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</si>
  <si>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</si>
  <si>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</si>
  <si>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</si>
  <si>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</si>
  <si>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</si>
  <si>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</si>
  <si>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</si>
  <si>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</si>
  <si>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</si>
  <si>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</si>
  <si>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</si>
  <si>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</si>
  <si>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</si>
  <si>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</si>
  <si>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</si>
  <si>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</si>
  <si>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</si>
  <si>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</si>
  <si>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</si>
  <si>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</si>
  <si>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</si>
  <si>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</si>
  <si>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</si>
  <si>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</si>
  <si>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</si>
  <si>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</si>
  <si>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</si>
  <si>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</si>
  <si>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</si>
  <si>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</si>
  <si>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</si>
  <si>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</si>
  <si>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</si>
  <si>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</si>
  <si>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</si>
  <si>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</si>
  <si>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</si>
  <si>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</si>
  <si>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</si>
  <si>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</si>
  <si>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</si>
  <si>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</si>
  <si>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</si>
  <si>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</si>
  <si>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</si>
  <si>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</si>
  <si>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</si>
  <si>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</si>
  <si>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</si>
  <si>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</si>
  <si>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</si>
  <si>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</si>
  <si>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</si>
  <si>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</si>
  <si>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</si>
  <si>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</si>
  <si>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</si>
  <si>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</si>
  <si>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</si>
  <si>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</si>
  <si>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</si>
  <si>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</si>
  <si>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</si>
  <si>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</si>
  <si>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</si>
  <si>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</si>
  <si>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</si>
  <si>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</si>
  <si>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</si>
  <si>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</si>
  <si>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</si>
  <si>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</si>
  <si>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</si>
  <si>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</si>
  <si>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</si>
  <si>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</si>
  <si>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</si>
  <si>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</si>
  <si>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</si>
  <si>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</si>
  <si>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</si>
  <si>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</si>
  <si>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</si>
  <si>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</si>
  <si>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</si>
  <si>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</si>
  <si>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</si>
  <si>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</si>
  <si>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</si>
  <si>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</si>
  <si>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</si>
  <si>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</si>
  <si>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</si>
  <si>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</si>
  <si>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</si>
  <si>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</si>
  <si>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</si>
  <si>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</si>
  <si>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</si>
  <si>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</si>
  <si>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</si>
  <si>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</si>
  <si>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</si>
  <si>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</si>
  <si>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</si>
  <si>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</si>
  <si>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</si>
  <si>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</si>
  <si>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</si>
  <si>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</si>
  <si>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</si>
  <si>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</si>
  <si>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</si>
  <si>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</si>
  <si>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</si>
  <si>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</si>
  <si>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</si>
  <si>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</si>
  <si>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</si>
  <si>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</si>
  <si>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</si>
  <si>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</si>
  <si>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</si>
  <si>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</si>
  <si>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</si>
  <si>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</si>
  <si>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</si>
  <si>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</si>
  <si>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</si>
  <si>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</si>
  <si>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</si>
  <si>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</si>
  <si>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</si>
  <si>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</si>
  <si>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</si>
  <si>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</si>
  <si>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</si>
  <si>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</si>
  <si>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</si>
  <si>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</si>
  <si>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</si>
  <si>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</si>
  <si>
    <t>（九）卫生健康支出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</si>
  <si>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</si>
  <si>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</si>
  <si>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</si>
  <si>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</si>
  <si>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</si>
  <si>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</si>
  <si>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 xml:space="preserve">    [2082699]财政对其他基本养老保险基金的补助</t>
  </si>
  <si>
    <t xml:space="preserve">    [2100401]疾病预防控制机构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</si>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</sst>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9">
    <xf numFmtId="0" fontId="0" fillId="0" borderId="0" xfId="0" applyFont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51" fillId="32" borderId="10" xfId="0" applyNumberFormat="1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1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51" fillId="32" borderId="14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vertical="center" wrapText="1"/>
    </xf>
    <xf numFmtId="49" fontId="51" fillId="32" borderId="15" xfId="0" applyNumberFormat="1" applyFont="1" applyFill="1" applyBorder="1" applyAlignment="1">
      <alignment vertical="center"/>
    </xf>
    <xf numFmtId="0" fontId="1" fillId="32" borderId="15" xfId="0" applyFont="1" applyFill="1" applyBorder="1" applyAlignment="1">
      <alignment vertical="center" wrapText="1"/>
    </xf>
    <xf numFmtId="49" fontId="51" fillId="32" borderId="10" xfId="0" applyNumberFormat="1" applyFont="1" applyFill="1" applyBorder="1" applyAlignment="1">
      <alignment vertical="center"/>
    </xf>
    <xf numFmtId="49" fontId="5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51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2" fillId="32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/>
    </xf>
    <xf numFmtId="4" fontId="10" fillId="32" borderId="10" xfId="0" applyNumberFormat="1" applyFont="1" applyFill="1" applyBorder="1" applyAlignment="1" applyProtection="1">
      <alignment horizontal="center" vertical="center"/>
      <protection/>
    </xf>
    <xf numFmtId="4" fontId="9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justify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0" fillId="32" borderId="20" xfId="0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0" fillId="32" borderId="10" xfId="40" applyNumberFormat="1" applyFont="1" applyFill="1" applyBorder="1" applyAlignment="1">
      <alignment horizontal="center" vertical="center" wrapText="1"/>
      <protection/>
    </xf>
    <xf numFmtId="49" fontId="10" fillId="32" borderId="13" xfId="40" applyNumberFormat="1" applyFont="1" applyFill="1" applyBorder="1" applyAlignment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 wrapText="1"/>
      <protection/>
    </xf>
    <xf numFmtId="49" fontId="10" fillId="32" borderId="13" xfId="40" applyNumberFormat="1" applyFont="1" applyFill="1" applyBorder="1" applyAlignment="1" applyProtection="1">
      <alignment horizontal="center" vertical="center" wrapText="1"/>
      <protection/>
    </xf>
    <xf numFmtId="49" fontId="10" fillId="32" borderId="10" xfId="40" applyNumberFormat="1" applyFont="1" applyFill="1" applyBorder="1" applyAlignment="1" applyProtection="1">
      <alignment horizontal="center" vertical="center"/>
      <protection/>
    </xf>
    <xf numFmtId="49" fontId="10" fillId="32" borderId="13" xfId="40" applyNumberFormat="1" applyFont="1" applyFill="1" applyBorder="1" applyAlignment="1" applyProtection="1">
      <alignment horizontal="center" vertical="center"/>
      <protection/>
    </xf>
    <xf numFmtId="49" fontId="10" fillId="32" borderId="14" xfId="40" applyNumberFormat="1" applyFont="1" applyFill="1" applyBorder="1" applyAlignment="1" applyProtection="1">
      <alignment horizontal="center" vertical="center"/>
      <protection/>
    </xf>
    <xf numFmtId="49" fontId="10" fillId="32" borderId="22" xfId="40" applyNumberFormat="1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21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 applyProtection="1">
      <alignment horizontal="center" vertical="center" wrapText="1"/>
      <protection/>
    </xf>
    <xf numFmtId="49" fontId="10" fillId="32" borderId="21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5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right" vertical="center" wrapText="1"/>
    </xf>
    <xf numFmtId="0" fontId="51" fillId="32" borderId="14" xfId="0" applyFont="1" applyFill="1" applyBorder="1" applyAlignment="1">
      <alignment horizontal="right" vertical="center"/>
    </xf>
    <xf numFmtId="0" fontId="51" fillId="32" borderId="15" xfId="0" applyFont="1" applyFill="1" applyBorder="1" applyAlignment="1">
      <alignment horizontal="right" vertical="center"/>
    </xf>
    <xf numFmtId="0" fontId="51" fillId="32" borderId="21" xfId="0" applyFont="1" applyFill="1" applyBorder="1" applyAlignment="1">
      <alignment horizontal="right" vertical="center"/>
    </xf>
    <xf numFmtId="0" fontId="51" fillId="32" borderId="10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 vertical="center" wrapText="1"/>
    </xf>
    <xf numFmtId="0" fontId="9" fillId="32" borderId="1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9" fontId="0" fillId="35" borderId="13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>
      <alignment horizontal="right" vertical="center"/>
    </xf>
    <xf numFmtId="4" fontId="0" fillId="36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0" fillId="37" borderId="10" xfId="0" applyNumberFormat="1" applyFont="1" applyFill="1" applyBorder="1" applyAlignment="1" applyProtection="1">
      <alignment horizontal="right" vertical="center"/>
      <protection/>
    </xf>
    <xf numFmtId="4" fontId="0" fillId="37" borderId="25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21" customWidth="1"/>
    <col min="3" max="3" width="25.421875" style="0" customWidth="1"/>
    <col min="4" max="4" width="16.421875" style="21" customWidth="1"/>
    <col min="5" max="5" width="20.8515625" style="21" customWidth="1"/>
    <col min="6" max="6" width="23.7109375" style="0" customWidth="1"/>
  </cols>
  <sheetData>
    <row r="1" spans="1:6" ht="38.25" customHeight="1">
      <c r="A1" s="83" t="s">
        <v>0</v>
      </c>
      <c r="B1" s="83"/>
      <c r="C1" s="83"/>
      <c r="D1" s="83"/>
      <c r="E1" s="83"/>
      <c r="F1" s="83"/>
    </row>
    <row r="2" spans="1:6" ht="18.75">
      <c r="A2" s="84" t="s">
        <v>1</v>
      </c>
      <c r="B2" s="85"/>
      <c r="C2" s="70"/>
      <c r="D2" s="77"/>
      <c r="E2" s="86" t="s">
        <v>2</v>
      </c>
      <c r="F2" s="86"/>
    </row>
    <row r="3" spans="1:6" ht="29.25" customHeight="1">
      <c r="A3" s="87" t="s">
        <v>3</v>
      </c>
      <c r="B3" s="88"/>
      <c r="C3" s="87" t="s">
        <v>4</v>
      </c>
      <c r="D3" s="89"/>
      <c r="E3" s="89"/>
      <c r="F3" s="88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15" t="s">
        <v>8</v>
      </c>
      <c r="F4" s="71" t="s">
        <v>9</v>
      </c>
    </row>
    <row r="5" spans="1:6" ht="33.75" customHeight="1">
      <c r="A5" s="72" t="s">
        <v>10</v>
      </c>
      <c r="B5" s="67">
        <f>SUM(B6:B8)</f>
        <v>218.5</v>
      </c>
      <c r="C5" s="67" t="s">
        <v>11</v>
      </c>
      <c r="D5" s="67">
        <f>SUM(D6:D11)</f>
        <v>0</v>
      </c>
      <c r="E5" s="67">
        <f>SUM(E6:E11)</f>
        <v>0</v>
      </c>
      <c r="F5" s="67">
        <f>SUM(F6:F11)</f>
        <v>0</v>
      </c>
    </row>
    <row r="6" spans="1:6" ht="33.75" customHeight="1">
      <c r="A6" s="73" t="s">
        <v>12</v>
      </c>
      <c r="B6" s="75">
        <v>218.5</v>
      </c>
      <c r="C6" s="73" t="s">
        <v>13</v>
      </c>
      <c r="D6" s="67">
        <f aca="true" t="shared" si="0" ref="D6:D12">SUM(E6:F6)</f>
        <v>0</v>
      </c>
      <c r="E6" s="74"/>
      <c r="F6" s="74"/>
    </row>
    <row r="7" spans="1:6" ht="33.75" customHeight="1">
      <c r="A7" s="73" t="s">
        <v>14</v>
      </c>
      <c r="B7" s="74"/>
      <c r="C7" s="73" t="s">
        <v>15</v>
      </c>
      <c r="D7" s="67">
        <f t="shared" si="0"/>
        <v>0</v>
      </c>
      <c r="E7" s="74"/>
      <c r="F7" s="74"/>
    </row>
    <row r="8" spans="1:6" ht="33.75" customHeight="1">
      <c r="A8" s="73"/>
      <c r="B8" s="74"/>
      <c r="C8" s="73" t="s">
        <v>16</v>
      </c>
      <c r="D8" s="67">
        <f t="shared" si="0"/>
        <v>0</v>
      </c>
      <c r="E8" s="74"/>
      <c r="F8" s="74"/>
    </row>
    <row r="9" spans="1:6" ht="33.75" customHeight="1">
      <c r="A9" s="72" t="s">
        <v>17</v>
      </c>
      <c r="B9" s="67">
        <f>SUM(B10:B11)</f>
        <v>0</v>
      </c>
      <c r="C9" s="73" t="s">
        <v>18</v>
      </c>
      <c r="D9" s="67">
        <f t="shared" si="0"/>
        <v>0</v>
      </c>
      <c r="E9" s="74"/>
      <c r="F9" s="74"/>
    </row>
    <row r="10" spans="1:6" ht="33.75" customHeight="1">
      <c r="A10" s="73" t="s">
        <v>12</v>
      </c>
      <c r="B10" s="74"/>
      <c r="C10" s="73" t="s">
        <v>19</v>
      </c>
      <c r="D10" s="67">
        <f t="shared" si="0"/>
        <v>0</v>
      </c>
      <c r="E10" s="74"/>
      <c r="F10" s="74"/>
    </row>
    <row r="11" spans="1:6" ht="33.75" customHeight="1">
      <c r="A11" s="73" t="s">
        <v>14</v>
      </c>
      <c r="B11" s="74"/>
      <c r="C11" s="73" t="s">
        <v>20</v>
      </c>
      <c r="D11" s="67">
        <f t="shared" si="0"/>
        <v>0</v>
      </c>
      <c r="E11" s="74"/>
      <c r="F11" s="74"/>
    </row>
    <row r="12" spans="1:6" ht="33.75" customHeight="1">
      <c r="A12" s="74"/>
      <c r="B12" s="74"/>
      <c r="C12" s="76" t="s">
        <v>154</v>
      </c>
      <c r="D12" s="67">
        <f t="shared" si="0"/>
        <v>218.5</v>
      </c>
      <c r="E12" s="78">
        <v>218.5</v>
      </c>
      <c r="F12" s="74"/>
    </row>
    <row r="13" spans="1:6" ht="33.75" customHeight="1">
      <c r="A13" s="74"/>
      <c r="B13" s="74"/>
      <c r="C13" s="73" t="s">
        <v>21</v>
      </c>
      <c r="D13" s="67"/>
      <c r="E13" s="74"/>
      <c r="F13" s="74"/>
    </row>
    <row r="14" spans="1:6" ht="33.75" customHeight="1">
      <c r="A14" s="74"/>
      <c r="B14" s="74"/>
      <c r="C14" s="74"/>
      <c r="D14" s="67"/>
      <c r="E14" s="74"/>
      <c r="F14" s="74"/>
    </row>
    <row r="15" spans="1:6" ht="33.75" customHeight="1">
      <c r="A15" s="67" t="s">
        <v>22</v>
      </c>
      <c r="B15" s="67">
        <f>B5+B9</f>
        <v>218.5</v>
      </c>
      <c r="C15" s="67" t="s">
        <v>23</v>
      </c>
      <c r="D15" s="67">
        <f>D12</f>
        <v>218.5</v>
      </c>
      <c r="E15" s="79">
        <f>E12</f>
        <v>218.5</v>
      </c>
      <c r="F15" s="67">
        <f>F13+F5</f>
        <v>0</v>
      </c>
    </row>
    <row r="16" ht="24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46.7109375" style="21" customWidth="1"/>
    <col min="2" max="2" width="14.00390625" style="63" customWidth="1"/>
    <col min="3" max="3" width="13.57421875" style="21" customWidth="1"/>
    <col min="4" max="4" width="12.421875" style="21" customWidth="1"/>
    <col min="5" max="5" width="12.00390625" style="21" customWidth="1"/>
    <col min="6" max="16384" width="9.00390625" style="21" customWidth="1"/>
  </cols>
  <sheetData>
    <row r="1" spans="1:5" ht="36" customHeight="1">
      <c r="A1" s="64"/>
      <c r="B1" s="1" t="s">
        <v>24</v>
      </c>
      <c r="C1" s="64"/>
      <c r="D1" s="64"/>
      <c r="E1" s="64"/>
    </row>
    <row r="2" spans="1:5" ht="16.5" customHeight="1">
      <c r="A2" s="90"/>
      <c r="B2" s="91"/>
      <c r="C2" s="90"/>
      <c r="D2" s="90"/>
      <c r="E2" s="90"/>
    </row>
    <row r="3" spans="1:5" ht="45" customHeight="1">
      <c r="A3" s="3"/>
      <c r="B3" s="92" t="s">
        <v>25</v>
      </c>
      <c r="C3" s="93"/>
      <c r="D3" s="93"/>
      <c r="E3" s="93" t="s">
        <v>26</v>
      </c>
    </row>
    <row r="4" spans="1:5" ht="45" customHeight="1">
      <c r="A4" s="3" t="s">
        <v>28</v>
      </c>
      <c r="B4" s="4" t="s">
        <v>29</v>
      </c>
      <c r="C4" s="3" t="s">
        <v>30</v>
      </c>
      <c r="D4" s="3" t="s">
        <v>31</v>
      </c>
      <c r="E4" s="93"/>
    </row>
    <row r="5" spans="1:5" ht="18" customHeight="1">
      <c r="A5" s="144" t="s">
        <v>161</v>
      </c>
      <c r="B5" s="65">
        <f>C5+D5</f>
        <v>23.06</v>
      </c>
      <c r="C5" s="145">
        <v>23.06</v>
      </c>
      <c r="D5" s="145">
        <v>0</v>
      </c>
      <c r="E5" s="3"/>
    </row>
    <row r="6" spans="1:5" ht="18" customHeight="1">
      <c r="A6" s="144" t="s">
        <v>155</v>
      </c>
      <c r="B6" s="65">
        <f aca="true" t="shared" si="0" ref="B6:B12">C6+D6</f>
        <v>0.58</v>
      </c>
      <c r="C6" s="145">
        <v>0.58</v>
      </c>
      <c r="D6" s="145">
        <v>0</v>
      </c>
      <c r="E6" s="66"/>
    </row>
    <row r="7" spans="1:5" ht="18" customHeight="1">
      <c r="A7" s="144" t="s">
        <v>156</v>
      </c>
      <c r="B7" s="65">
        <f t="shared" si="0"/>
        <v>0.46</v>
      </c>
      <c r="C7" s="145">
        <v>0.46</v>
      </c>
      <c r="D7" s="145">
        <v>0</v>
      </c>
      <c r="E7" s="66"/>
    </row>
    <row r="8" spans="1:5" ht="18" customHeight="1">
      <c r="A8" s="144" t="s">
        <v>157</v>
      </c>
      <c r="B8" s="65">
        <f t="shared" si="0"/>
        <v>0.81</v>
      </c>
      <c r="C8" s="145">
        <v>0.81</v>
      </c>
      <c r="D8" s="145">
        <v>0</v>
      </c>
      <c r="E8" s="66"/>
    </row>
    <row r="9" spans="1:5" ht="18" customHeight="1">
      <c r="A9" s="144" t="s">
        <v>162</v>
      </c>
      <c r="B9" s="65">
        <f t="shared" si="0"/>
        <v>167.61</v>
      </c>
      <c r="C9" s="145">
        <v>156.61</v>
      </c>
      <c r="D9" s="145">
        <v>11</v>
      </c>
      <c r="E9" s="66"/>
    </row>
    <row r="10" spans="1:5" ht="18" customHeight="1">
      <c r="A10" s="144" t="s">
        <v>158</v>
      </c>
      <c r="B10" s="65">
        <f t="shared" si="0"/>
        <v>3.46</v>
      </c>
      <c r="C10" s="145">
        <v>3.46</v>
      </c>
      <c r="D10" s="145">
        <v>0</v>
      </c>
      <c r="E10" s="66"/>
    </row>
    <row r="11" spans="1:5" ht="18" customHeight="1">
      <c r="A11" s="144" t="s">
        <v>159</v>
      </c>
      <c r="B11" s="65">
        <f t="shared" si="0"/>
        <v>9.22</v>
      </c>
      <c r="C11" s="145">
        <v>9.22</v>
      </c>
      <c r="D11" s="145">
        <v>0</v>
      </c>
      <c r="E11" s="66"/>
    </row>
    <row r="12" spans="1:5" ht="18" customHeight="1">
      <c r="A12" s="144" t="s">
        <v>160</v>
      </c>
      <c r="B12" s="65">
        <f t="shared" si="0"/>
        <v>13.3</v>
      </c>
      <c r="C12" s="145">
        <v>13.3</v>
      </c>
      <c r="D12" s="145">
        <v>0</v>
      </c>
      <c r="E12" s="66"/>
    </row>
    <row r="13" spans="1:5" ht="18" customHeight="1">
      <c r="A13" s="80" t="s">
        <v>163</v>
      </c>
      <c r="B13" s="65">
        <f>SUM(B5:B12)</f>
        <v>218.50000000000003</v>
      </c>
      <c r="C13" s="69">
        <f>SUM(C5:C12)</f>
        <v>207.50000000000003</v>
      </c>
      <c r="D13" s="69">
        <f>SUM(D5:D12)</f>
        <v>11</v>
      </c>
      <c r="E13" s="68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28">
      <selection activeCell="J14" sqref="J14"/>
    </sheetView>
  </sheetViews>
  <sheetFormatPr defaultColWidth="9.00390625" defaultRowHeight="15"/>
  <cols>
    <col min="1" max="1" width="5.8515625" style="10" customWidth="1"/>
    <col min="2" max="2" width="4.421875" style="23" customWidth="1"/>
    <col min="3" max="3" width="19.00390625" style="10" customWidth="1"/>
    <col min="4" max="4" width="14.28125" style="24" customWidth="1"/>
    <col min="5" max="5" width="6.421875" style="10" customWidth="1"/>
    <col min="6" max="6" width="6.28125" style="23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94" t="s">
        <v>33</v>
      </c>
      <c r="B1" s="94"/>
      <c r="C1" s="94"/>
      <c r="D1" s="95"/>
      <c r="E1" s="94"/>
      <c r="F1" s="94"/>
      <c r="G1" s="94"/>
      <c r="H1" s="94"/>
      <c r="I1" s="94"/>
      <c r="J1" s="94"/>
      <c r="K1" s="94"/>
    </row>
    <row r="2" spans="1:11" ht="25.5" customHeight="1">
      <c r="A2" s="96" t="s">
        <v>34</v>
      </c>
      <c r="B2" s="96"/>
      <c r="C2" s="96"/>
      <c r="D2" s="97"/>
      <c r="E2" s="96" t="s">
        <v>35</v>
      </c>
      <c r="F2" s="96"/>
      <c r="G2" s="96"/>
      <c r="H2" s="96"/>
      <c r="I2" s="96"/>
      <c r="J2" s="96"/>
      <c r="K2" s="104" t="s">
        <v>26</v>
      </c>
    </row>
    <row r="3" spans="1:11" ht="25.5" customHeight="1">
      <c r="A3" s="98" t="s">
        <v>27</v>
      </c>
      <c r="B3" s="98"/>
      <c r="C3" s="98" t="s">
        <v>28</v>
      </c>
      <c r="D3" s="98" t="s">
        <v>7</v>
      </c>
      <c r="E3" s="99" t="s">
        <v>27</v>
      </c>
      <c r="F3" s="99"/>
      <c r="G3" s="98" t="s">
        <v>28</v>
      </c>
      <c r="H3" s="98"/>
      <c r="I3" s="102" t="s">
        <v>36</v>
      </c>
      <c r="J3" s="103" t="s">
        <v>37</v>
      </c>
      <c r="K3" s="102"/>
    </row>
    <row r="4" spans="1:11" ht="25.5" customHeight="1">
      <c r="A4" s="26" t="s">
        <v>38</v>
      </c>
      <c r="B4" s="27" t="s">
        <v>39</v>
      </c>
      <c r="C4" s="98"/>
      <c r="D4" s="98"/>
      <c r="E4" s="25" t="s">
        <v>38</v>
      </c>
      <c r="F4" s="27" t="s">
        <v>39</v>
      </c>
      <c r="G4" s="98"/>
      <c r="H4" s="98"/>
      <c r="I4" s="103"/>
      <c r="J4" s="96"/>
      <c r="K4" s="103"/>
    </row>
    <row r="5" spans="1:11" ht="25.5" customHeight="1">
      <c r="A5" s="28">
        <v>501</v>
      </c>
      <c r="B5" s="29"/>
      <c r="C5" s="4" t="s">
        <v>40</v>
      </c>
      <c r="D5" s="30">
        <f>SUM(D6:D24)</f>
        <v>183.18</v>
      </c>
      <c r="E5" s="31">
        <v>301</v>
      </c>
      <c r="F5" s="32"/>
      <c r="G5" s="100" t="s">
        <v>41</v>
      </c>
      <c r="H5" s="101"/>
      <c r="I5" s="30">
        <f>SUM(I6:I15)+SUM(I19:I24)</f>
        <v>183.17999999999998</v>
      </c>
      <c r="J5" s="30">
        <f>SUM(J6:J15)+SUM(J19:J24)</f>
        <v>0</v>
      </c>
      <c r="K5" s="59"/>
    </row>
    <row r="6" spans="1:11" ht="19.5" customHeight="1">
      <c r="A6" s="121"/>
      <c r="B6" s="122" t="s">
        <v>42</v>
      </c>
      <c r="C6" s="113" t="s">
        <v>43</v>
      </c>
      <c r="D6" s="128">
        <f ca="1">SUM(I6:I6:I10)+I21+I22+I23</f>
        <v>132.29</v>
      </c>
      <c r="E6" s="33"/>
      <c r="F6" s="34" t="s">
        <v>42</v>
      </c>
      <c r="G6" s="105" t="s">
        <v>44</v>
      </c>
      <c r="H6" s="106"/>
      <c r="I6" s="157">
        <v>29.96</v>
      </c>
      <c r="J6" s="60"/>
      <c r="K6" s="61"/>
    </row>
    <row r="7" spans="1:11" ht="19.5" customHeight="1">
      <c r="A7" s="121"/>
      <c r="B7" s="122"/>
      <c r="C7" s="113"/>
      <c r="D7" s="128"/>
      <c r="E7" s="33"/>
      <c r="F7" s="34" t="s">
        <v>45</v>
      </c>
      <c r="G7" s="105" t="s">
        <v>46</v>
      </c>
      <c r="H7" s="106"/>
      <c r="I7" s="157">
        <v>83.23</v>
      </c>
      <c r="J7" s="60"/>
      <c r="K7" s="61"/>
    </row>
    <row r="8" spans="1:11" ht="19.5" customHeight="1">
      <c r="A8" s="121"/>
      <c r="B8" s="122"/>
      <c r="C8" s="113"/>
      <c r="D8" s="128"/>
      <c r="E8" s="33"/>
      <c r="F8" s="34" t="s">
        <v>47</v>
      </c>
      <c r="G8" s="105" t="s">
        <v>48</v>
      </c>
      <c r="H8" s="106"/>
      <c r="I8" s="158">
        <v>9.2</v>
      </c>
      <c r="J8" s="60"/>
      <c r="K8" s="61"/>
    </row>
    <row r="9" spans="1:11" ht="19.5" customHeight="1">
      <c r="A9" s="121"/>
      <c r="B9" s="122"/>
      <c r="C9" s="113"/>
      <c r="D9" s="128"/>
      <c r="E9" s="35"/>
      <c r="F9" s="34" t="s">
        <v>49</v>
      </c>
      <c r="G9" s="105" t="s">
        <v>50</v>
      </c>
      <c r="H9" s="106"/>
      <c r="I9" s="158">
        <v>0</v>
      </c>
      <c r="J9" s="60"/>
      <c r="K9" s="61"/>
    </row>
    <row r="10" spans="1:11" ht="19.5" customHeight="1">
      <c r="A10" s="121"/>
      <c r="B10" s="122"/>
      <c r="C10" s="113"/>
      <c r="D10" s="128"/>
      <c r="E10" s="35"/>
      <c r="F10" s="34" t="s">
        <v>51</v>
      </c>
      <c r="G10" s="105" t="s">
        <v>52</v>
      </c>
      <c r="H10" s="106"/>
      <c r="I10" s="157">
        <v>0</v>
      </c>
      <c r="J10" s="60"/>
      <c r="K10" s="61"/>
    </row>
    <row r="11" spans="1:11" ht="19.5" customHeight="1">
      <c r="A11" s="121"/>
      <c r="B11" s="122" t="s">
        <v>45</v>
      </c>
      <c r="C11" s="92" t="s">
        <v>53</v>
      </c>
      <c r="D11" s="129">
        <f>SUM(I11:I15)</f>
        <v>37.59</v>
      </c>
      <c r="E11" s="35"/>
      <c r="F11" s="34" t="s">
        <v>54</v>
      </c>
      <c r="G11" s="107" t="s">
        <v>55</v>
      </c>
      <c r="H11" s="108"/>
      <c r="I11" s="157">
        <v>23.06</v>
      </c>
      <c r="J11" s="60"/>
      <c r="K11" s="61"/>
    </row>
    <row r="12" spans="1:11" ht="19.5" customHeight="1">
      <c r="A12" s="121"/>
      <c r="B12" s="122"/>
      <c r="C12" s="92"/>
      <c r="D12" s="130"/>
      <c r="E12" s="35"/>
      <c r="F12" s="34" t="s">
        <v>56</v>
      </c>
      <c r="G12" s="107" t="s">
        <v>57</v>
      </c>
      <c r="H12" s="108"/>
      <c r="I12" s="157">
        <v>0</v>
      </c>
      <c r="J12" s="60"/>
      <c r="K12" s="61"/>
    </row>
    <row r="13" spans="1:11" ht="19.5" customHeight="1">
      <c r="A13" s="121"/>
      <c r="B13" s="122"/>
      <c r="C13" s="92"/>
      <c r="D13" s="130"/>
      <c r="E13" s="35"/>
      <c r="F13" s="34" t="s">
        <v>58</v>
      </c>
      <c r="G13" s="107" t="s">
        <v>59</v>
      </c>
      <c r="H13" s="108"/>
      <c r="I13" s="157">
        <v>9.22</v>
      </c>
      <c r="J13" s="60"/>
      <c r="K13" s="61"/>
    </row>
    <row r="14" spans="1:11" ht="19.5" customHeight="1">
      <c r="A14" s="121"/>
      <c r="B14" s="122"/>
      <c r="C14" s="92"/>
      <c r="D14" s="130"/>
      <c r="E14" s="35"/>
      <c r="F14" s="34" t="s">
        <v>60</v>
      </c>
      <c r="G14" s="107" t="s">
        <v>61</v>
      </c>
      <c r="H14" s="108"/>
      <c r="I14" s="157">
        <v>3.46</v>
      </c>
      <c r="J14" s="60"/>
      <c r="K14" s="61"/>
    </row>
    <row r="15" spans="1:11" ht="19.5" customHeight="1">
      <c r="A15" s="121"/>
      <c r="B15" s="122"/>
      <c r="C15" s="92"/>
      <c r="D15" s="130"/>
      <c r="E15" s="35"/>
      <c r="F15" s="34" t="s">
        <v>62</v>
      </c>
      <c r="G15" s="109" t="s">
        <v>63</v>
      </c>
      <c r="H15" s="37" t="s">
        <v>29</v>
      </c>
      <c r="I15" s="157">
        <v>1.85</v>
      </c>
      <c r="J15" s="60"/>
      <c r="K15" s="61"/>
    </row>
    <row r="16" spans="1:11" ht="19.5" customHeight="1">
      <c r="A16" s="121"/>
      <c r="B16" s="122"/>
      <c r="C16" s="92"/>
      <c r="D16" s="130"/>
      <c r="E16" s="35"/>
      <c r="F16" s="34"/>
      <c r="G16" s="109"/>
      <c r="H16" s="37" t="s">
        <v>64</v>
      </c>
      <c r="I16" s="158">
        <v>0.58</v>
      </c>
      <c r="J16" s="60"/>
      <c r="K16" s="61"/>
    </row>
    <row r="17" spans="1:11" ht="19.5" customHeight="1">
      <c r="A17" s="121"/>
      <c r="B17" s="122"/>
      <c r="C17" s="92"/>
      <c r="D17" s="130"/>
      <c r="E17" s="35"/>
      <c r="F17" s="34"/>
      <c r="G17" s="109"/>
      <c r="H17" s="37" t="s">
        <v>65</v>
      </c>
      <c r="I17" s="158">
        <v>0.46</v>
      </c>
      <c r="J17" s="60"/>
      <c r="K17" s="61"/>
    </row>
    <row r="18" spans="1:11" ht="19.5" customHeight="1">
      <c r="A18" s="121"/>
      <c r="B18" s="122"/>
      <c r="C18" s="92"/>
      <c r="D18" s="131"/>
      <c r="E18" s="35"/>
      <c r="F18" s="34"/>
      <c r="G18" s="109"/>
      <c r="H18" s="37" t="s">
        <v>66</v>
      </c>
      <c r="I18" s="157">
        <v>0.81</v>
      </c>
      <c r="J18" s="60"/>
      <c r="K18" s="61"/>
    </row>
    <row r="19" spans="1:11" ht="19.5" customHeight="1">
      <c r="A19" s="38"/>
      <c r="B19" s="29" t="s">
        <v>47</v>
      </c>
      <c r="C19" s="4" t="s">
        <v>32</v>
      </c>
      <c r="D19" s="39">
        <f>I19</f>
        <v>13.3</v>
      </c>
      <c r="E19" s="35"/>
      <c r="F19" s="34" t="s">
        <v>67</v>
      </c>
      <c r="G19" s="109" t="s">
        <v>32</v>
      </c>
      <c r="H19" s="110"/>
      <c r="I19" s="157">
        <v>13.3</v>
      </c>
      <c r="J19" s="60"/>
      <c r="K19" s="61"/>
    </row>
    <row r="20" spans="1:11" ht="19.5" customHeight="1">
      <c r="A20" s="121"/>
      <c r="B20" s="122" t="s">
        <v>68</v>
      </c>
      <c r="C20" s="92" t="s">
        <v>69</v>
      </c>
      <c r="D20" s="132">
        <f>I24</f>
        <v>0</v>
      </c>
      <c r="E20" s="35"/>
      <c r="F20" s="34" t="s">
        <v>70</v>
      </c>
      <c r="G20" s="109" t="s">
        <v>71</v>
      </c>
      <c r="H20" s="110"/>
      <c r="I20" s="157">
        <v>0</v>
      </c>
      <c r="J20" s="60"/>
      <c r="K20" s="61"/>
    </row>
    <row r="21" spans="1:11" ht="19.5" customHeight="1">
      <c r="A21" s="121"/>
      <c r="B21" s="122"/>
      <c r="C21" s="92"/>
      <c r="D21" s="132"/>
      <c r="E21" s="35"/>
      <c r="F21" s="34" t="s">
        <v>68</v>
      </c>
      <c r="G21" s="111" t="s">
        <v>72</v>
      </c>
      <c r="H21" s="112"/>
      <c r="I21" s="157">
        <v>0</v>
      </c>
      <c r="J21" s="60"/>
      <c r="K21" s="61"/>
    </row>
    <row r="22" spans="1:11" ht="19.5" customHeight="1">
      <c r="A22" s="121"/>
      <c r="B22" s="122"/>
      <c r="C22" s="92"/>
      <c r="D22" s="132"/>
      <c r="E22" s="35"/>
      <c r="F22" s="34"/>
      <c r="G22" s="109" t="s">
        <v>73</v>
      </c>
      <c r="H22" s="110"/>
      <c r="I22" s="157">
        <v>7.7</v>
      </c>
      <c r="J22" s="60"/>
      <c r="K22" s="61"/>
    </row>
    <row r="23" spans="1:11" ht="19.5" customHeight="1">
      <c r="A23" s="121"/>
      <c r="B23" s="122"/>
      <c r="C23" s="92"/>
      <c r="D23" s="132"/>
      <c r="E23" s="35"/>
      <c r="F23" s="34"/>
      <c r="G23" s="109" t="s">
        <v>74</v>
      </c>
      <c r="H23" s="110"/>
      <c r="I23" s="157">
        <v>2.2</v>
      </c>
      <c r="J23" s="60"/>
      <c r="K23" s="61"/>
    </row>
    <row r="24" spans="1:11" ht="19.5" customHeight="1">
      <c r="A24" s="121"/>
      <c r="B24" s="122"/>
      <c r="C24" s="92"/>
      <c r="D24" s="132"/>
      <c r="E24" s="35"/>
      <c r="F24" s="40" t="s">
        <v>68</v>
      </c>
      <c r="G24" s="105" t="s">
        <v>69</v>
      </c>
      <c r="H24" s="106"/>
      <c r="I24" s="157">
        <v>0</v>
      </c>
      <c r="J24" s="60"/>
      <c r="K24" s="61"/>
    </row>
    <row r="25" spans="1:11" ht="19.5" customHeight="1">
      <c r="A25" s="41" t="s">
        <v>75</v>
      </c>
      <c r="B25" s="28"/>
      <c r="C25" s="4" t="s">
        <v>76</v>
      </c>
      <c r="D25" s="30">
        <f>SUM(D26:D45)</f>
        <v>21.220000000000006</v>
      </c>
      <c r="E25" s="42" t="s">
        <v>77</v>
      </c>
      <c r="F25" s="42"/>
      <c r="G25" s="113" t="s">
        <v>76</v>
      </c>
      <c r="H25" s="114"/>
      <c r="I25" s="30">
        <f>SUM(I26:I42)</f>
        <v>0</v>
      </c>
      <c r="J25" s="30">
        <f>SUM(J26:J45)</f>
        <v>21.220000000000002</v>
      </c>
      <c r="K25" s="59"/>
    </row>
    <row r="26" spans="1:11" ht="19.5" customHeight="1">
      <c r="A26" s="43"/>
      <c r="B26" s="123" t="s">
        <v>42</v>
      </c>
      <c r="C26" s="125" t="s">
        <v>78</v>
      </c>
      <c r="D26" s="133">
        <f>SUM(J26:J32)+J41+J40</f>
        <v>12.310000000000002</v>
      </c>
      <c r="E26" s="44"/>
      <c r="F26" s="34" t="s">
        <v>42</v>
      </c>
      <c r="G26" s="115" t="s">
        <v>79</v>
      </c>
      <c r="H26" s="115"/>
      <c r="I26" s="60"/>
      <c r="J26" s="146">
        <v>2.2</v>
      </c>
      <c r="K26" s="61"/>
    </row>
    <row r="27" spans="1:11" ht="19.5" customHeight="1">
      <c r="A27" s="45"/>
      <c r="B27" s="124"/>
      <c r="C27" s="126"/>
      <c r="D27" s="134"/>
      <c r="E27" s="46"/>
      <c r="F27" s="34" t="s">
        <v>45</v>
      </c>
      <c r="G27" s="116" t="s">
        <v>80</v>
      </c>
      <c r="H27" s="117"/>
      <c r="I27" s="60"/>
      <c r="J27" s="146">
        <v>0.55</v>
      </c>
      <c r="K27" s="61"/>
    </row>
    <row r="28" spans="1:11" ht="19.5" customHeight="1">
      <c r="A28" s="45"/>
      <c r="B28" s="124"/>
      <c r="C28" s="126"/>
      <c r="D28" s="134"/>
      <c r="E28" s="46"/>
      <c r="F28" s="40" t="s">
        <v>81</v>
      </c>
      <c r="G28" s="118" t="s">
        <v>82</v>
      </c>
      <c r="H28" s="119"/>
      <c r="I28" s="60"/>
      <c r="J28" s="146">
        <v>0.55</v>
      </c>
      <c r="K28" s="61"/>
    </row>
    <row r="29" spans="1:11" ht="19.5" customHeight="1">
      <c r="A29" s="45"/>
      <c r="B29" s="124"/>
      <c r="C29" s="126"/>
      <c r="D29" s="134"/>
      <c r="E29" s="46"/>
      <c r="F29" s="40" t="s">
        <v>49</v>
      </c>
      <c r="G29" s="118" t="s">
        <v>83</v>
      </c>
      <c r="H29" s="119"/>
      <c r="I29" s="60"/>
      <c r="J29" s="146">
        <v>0.55</v>
      </c>
      <c r="K29" s="61"/>
    </row>
    <row r="30" spans="1:11" ht="19.5" customHeight="1">
      <c r="A30" s="45"/>
      <c r="B30" s="124"/>
      <c r="C30" s="126"/>
      <c r="D30" s="134"/>
      <c r="E30" s="46"/>
      <c r="F30" s="40" t="s">
        <v>51</v>
      </c>
      <c r="G30" s="118" t="s">
        <v>84</v>
      </c>
      <c r="H30" s="119"/>
      <c r="I30" s="60"/>
      <c r="J30" s="146">
        <v>2.2</v>
      </c>
      <c r="K30" s="61"/>
    </row>
    <row r="31" spans="1:11" ht="19.5" customHeight="1">
      <c r="A31" s="45"/>
      <c r="B31" s="124"/>
      <c r="C31" s="126"/>
      <c r="D31" s="134"/>
      <c r="E31" s="46"/>
      <c r="F31" s="40" t="s">
        <v>54</v>
      </c>
      <c r="G31" s="115" t="s">
        <v>85</v>
      </c>
      <c r="H31" s="115"/>
      <c r="I31" s="60"/>
      <c r="J31" s="146">
        <v>1.1</v>
      </c>
      <c r="K31" s="61"/>
    </row>
    <row r="32" spans="1:11" ht="19.5" customHeight="1">
      <c r="A32" s="45"/>
      <c r="B32" s="124"/>
      <c r="C32" s="126"/>
      <c r="D32" s="134"/>
      <c r="E32" s="46"/>
      <c r="F32" s="40" t="s">
        <v>60</v>
      </c>
      <c r="G32" s="115" t="s">
        <v>86</v>
      </c>
      <c r="H32" s="115"/>
      <c r="I32" s="60"/>
      <c r="J32" s="146">
        <v>2.64</v>
      </c>
      <c r="K32" s="61"/>
    </row>
    <row r="33" spans="1:11" ht="13.5">
      <c r="A33" s="45"/>
      <c r="B33" s="124"/>
      <c r="C33" s="126"/>
      <c r="D33" s="134"/>
      <c r="E33" s="46"/>
      <c r="F33" s="40" t="s">
        <v>62</v>
      </c>
      <c r="G33" s="116" t="s">
        <v>87</v>
      </c>
      <c r="H33" s="117"/>
      <c r="I33" s="60"/>
      <c r="J33" s="145">
        <v>0</v>
      </c>
      <c r="K33" s="61"/>
    </row>
    <row r="34" spans="1:11" ht="13.5">
      <c r="A34" s="45"/>
      <c r="B34" s="124"/>
      <c r="C34" s="126"/>
      <c r="D34" s="134"/>
      <c r="E34" s="46"/>
      <c r="F34" s="40" t="s">
        <v>67</v>
      </c>
      <c r="G34" s="115" t="s">
        <v>88</v>
      </c>
      <c r="H34" s="115"/>
      <c r="I34" s="60"/>
      <c r="J34" s="146">
        <v>1.1</v>
      </c>
      <c r="K34" s="61"/>
    </row>
    <row r="35" spans="1:11" ht="13.5">
      <c r="A35" s="47"/>
      <c r="B35" s="48" t="s">
        <v>45</v>
      </c>
      <c r="C35" s="49" t="s">
        <v>89</v>
      </c>
      <c r="D35" s="39">
        <f>J35</f>
        <v>1.1</v>
      </c>
      <c r="E35" s="50"/>
      <c r="F35" s="40" t="s">
        <v>90</v>
      </c>
      <c r="G35" s="116" t="s">
        <v>89</v>
      </c>
      <c r="H35" s="117"/>
      <c r="I35" s="60"/>
      <c r="J35" s="146">
        <v>1.1</v>
      </c>
      <c r="K35" s="61"/>
    </row>
    <row r="36" spans="1:11" ht="13.5">
      <c r="A36" s="51"/>
      <c r="B36" s="48" t="s">
        <v>47</v>
      </c>
      <c r="C36" s="49" t="s">
        <v>91</v>
      </c>
      <c r="D36" s="39">
        <f>J36</f>
        <v>1.1</v>
      </c>
      <c r="E36" s="35"/>
      <c r="F36" s="40" t="s">
        <v>92</v>
      </c>
      <c r="G36" s="115" t="s">
        <v>91</v>
      </c>
      <c r="H36" s="115"/>
      <c r="I36" s="60"/>
      <c r="J36" s="146">
        <v>1.1</v>
      </c>
      <c r="K36" s="61"/>
    </row>
    <row r="37" spans="1:11" ht="13.5">
      <c r="A37" s="51"/>
      <c r="B37" s="41" t="s">
        <v>49</v>
      </c>
      <c r="C37" s="52" t="s">
        <v>93</v>
      </c>
      <c r="D37" s="30">
        <f>J39</f>
        <v>1.87</v>
      </c>
      <c r="E37" s="53"/>
      <c r="F37" s="40" t="s">
        <v>94</v>
      </c>
      <c r="G37" s="116" t="s">
        <v>95</v>
      </c>
      <c r="H37" s="117"/>
      <c r="I37" s="60"/>
      <c r="J37" s="147">
        <v>0</v>
      </c>
      <c r="K37" s="61"/>
    </row>
    <row r="38" spans="1:11" ht="13.5">
      <c r="A38" s="54"/>
      <c r="B38" s="41" t="s">
        <v>51</v>
      </c>
      <c r="C38" s="55" t="s">
        <v>87</v>
      </c>
      <c r="D38" s="30">
        <f>J33</f>
        <v>0</v>
      </c>
      <c r="E38" s="53"/>
      <c r="F38" s="40" t="s">
        <v>96</v>
      </c>
      <c r="G38" s="116" t="s">
        <v>97</v>
      </c>
      <c r="H38" s="117"/>
      <c r="I38" s="60"/>
      <c r="J38" s="147">
        <v>0</v>
      </c>
      <c r="K38" s="61"/>
    </row>
    <row r="39" spans="1:11" ht="13.5">
      <c r="A39" s="56"/>
      <c r="B39" s="41" t="s">
        <v>54</v>
      </c>
      <c r="C39" s="4" t="s">
        <v>98</v>
      </c>
      <c r="D39" s="30">
        <f>J43</f>
        <v>2.64</v>
      </c>
      <c r="E39" s="57"/>
      <c r="F39" s="40" t="s">
        <v>99</v>
      </c>
      <c r="G39" s="115" t="s">
        <v>100</v>
      </c>
      <c r="H39" s="115"/>
      <c r="I39" s="60"/>
      <c r="J39" s="148">
        <v>1.87</v>
      </c>
      <c r="K39" s="61"/>
    </row>
    <row r="40" spans="1:11" ht="13.5">
      <c r="A40" s="54"/>
      <c r="B40" s="41" t="s">
        <v>56</v>
      </c>
      <c r="C40" s="4" t="s">
        <v>101</v>
      </c>
      <c r="D40" s="30">
        <f>J34</f>
        <v>1.1</v>
      </c>
      <c r="E40" s="53"/>
      <c r="F40" s="40" t="s">
        <v>102</v>
      </c>
      <c r="G40" s="115" t="s">
        <v>103</v>
      </c>
      <c r="H40" s="115"/>
      <c r="I40" s="60"/>
      <c r="J40" s="146">
        <v>2.45</v>
      </c>
      <c r="K40" s="61"/>
    </row>
    <row r="41" spans="1:11" ht="13.5">
      <c r="A41" s="54"/>
      <c r="B41" s="121" t="s">
        <v>68</v>
      </c>
      <c r="C41" s="127" t="s">
        <v>104</v>
      </c>
      <c r="D41" s="128">
        <f>J42+J45+J44</f>
        <v>1.1</v>
      </c>
      <c r="E41" s="35"/>
      <c r="F41" s="40" t="s">
        <v>105</v>
      </c>
      <c r="G41" s="120" t="s">
        <v>106</v>
      </c>
      <c r="H41" s="120"/>
      <c r="I41" s="60"/>
      <c r="J41" s="149">
        <v>0.07</v>
      </c>
      <c r="K41" s="61"/>
    </row>
    <row r="42" spans="1:11" ht="13.5">
      <c r="A42" s="54"/>
      <c r="B42" s="121"/>
      <c r="C42" s="127"/>
      <c r="D42" s="128"/>
      <c r="E42" s="35"/>
      <c r="F42" s="40"/>
      <c r="G42" s="120" t="s">
        <v>107</v>
      </c>
      <c r="H42" s="120"/>
      <c r="I42" s="62"/>
      <c r="J42" s="146">
        <v>0</v>
      </c>
      <c r="K42" s="61"/>
    </row>
    <row r="43" spans="1:11" ht="13.5">
      <c r="A43" s="54"/>
      <c r="B43" s="121"/>
      <c r="C43" s="127"/>
      <c r="D43" s="128"/>
      <c r="E43" s="49"/>
      <c r="F43" s="58" t="s">
        <v>108</v>
      </c>
      <c r="G43" s="120" t="s">
        <v>109</v>
      </c>
      <c r="H43" s="120"/>
      <c r="I43" s="61"/>
      <c r="J43" s="148">
        <v>2.64</v>
      </c>
      <c r="K43" s="61"/>
    </row>
    <row r="44" spans="1:11" ht="13.5">
      <c r="A44" s="54"/>
      <c r="B44" s="121"/>
      <c r="C44" s="127"/>
      <c r="D44" s="128"/>
      <c r="E44" s="49"/>
      <c r="F44" s="58"/>
      <c r="G44" s="120" t="s">
        <v>110</v>
      </c>
      <c r="H44" s="120"/>
      <c r="I44" s="61"/>
      <c r="J44" s="150">
        <v>0</v>
      </c>
      <c r="K44" s="61"/>
    </row>
    <row r="45" spans="1:11" ht="13.5">
      <c r="A45" s="54"/>
      <c r="B45" s="121"/>
      <c r="C45" s="127"/>
      <c r="D45" s="128"/>
      <c r="E45" s="49"/>
      <c r="F45" s="40" t="s">
        <v>68</v>
      </c>
      <c r="G45" s="115" t="s">
        <v>104</v>
      </c>
      <c r="H45" s="115"/>
      <c r="I45" s="61"/>
      <c r="J45" s="150">
        <v>1.1</v>
      </c>
      <c r="K45" s="61"/>
    </row>
  </sheetData>
  <sheetProtection/>
  <mergeCells count="67">
    <mergeCell ref="G3:H4"/>
    <mergeCell ref="D6:D10"/>
    <mergeCell ref="D11:D18"/>
    <mergeCell ref="D20:D24"/>
    <mergeCell ref="D26:D34"/>
    <mergeCell ref="D41:D45"/>
    <mergeCell ref="G15:G18"/>
    <mergeCell ref="G40:H40"/>
    <mergeCell ref="G41:H41"/>
    <mergeCell ref="G42:H42"/>
    <mergeCell ref="B26:B34"/>
    <mergeCell ref="B41:B45"/>
    <mergeCell ref="C3:C4"/>
    <mergeCell ref="C6:C10"/>
    <mergeCell ref="C11:C18"/>
    <mergeCell ref="C20:C24"/>
    <mergeCell ref="C26:C34"/>
    <mergeCell ref="C41:C45"/>
    <mergeCell ref="A6:A10"/>
    <mergeCell ref="A11:A18"/>
    <mergeCell ref="A20:A24"/>
    <mergeCell ref="B6:B10"/>
    <mergeCell ref="B11:B18"/>
    <mergeCell ref="B20:B24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2:H12"/>
    <mergeCell ref="G13:H13"/>
    <mergeCell ref="G14:H14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A1:K1"/>
    <mergeCell ref="A2:D2"/>
    <mergeCell ref="E2:J2"/>
    <mergeCell ref="A3:B3"/>
    <mergeCell ref="E3:F3"/>
    <mergeCell ref="G5:H5"/>
    <mergeCell ref="D3:D4"/>
    <mergeCell ref="I3:I4"/>
    <mergeCell ref="J3:J4"/>
    <mergeCell ref="K2:K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F9" sqref="F9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35" t="s">
        <v>111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90" t="s">
        <v>2</v>
      </c>
      <c r="R2" s="90"/>
    </row>
    <row r="3" spans="1:18" ht="48.75" customHeight="1">
      <c r="A3" s="136" t="s">
        <v>112</v>
      </c>
      <c r="B3" s="136"/>
      <c r="C3" s="136"/>
      <c r="D3" s="136"/>
      <c r="E3" s="136"/>
      <c r="F3" s="136"/>
      <c r="G3" s="136" t="s">
        <v>113</v>
      </c>
      <c r="H3" s="136"/>
      <c r="I3" s="136"/>
      <c r="J3" s="136"/>
      <c r="K3" s="136"/>
      <c r="L3" s="136"/>
      <c r="M3" s="136" t="s">
        <v>114</v>
      </c>
      <c r="N3" s="136"/>
      <c r="O3" s="136"/>
      <c r="P3" s="136"/>
      <c r="Q3" s="136"/>
      <c r="R3" s="136"/>
    </row>
    <row r="4" spans="1:18" ht="48.75" customHeight="1">
      <c r="A4" s="137" t="s">
        <v>7</v>
      </c>
      <c r="B4" s="93" t="s">
        <v>115</v>
      </c>
      <c r="C4" s="137" t="s">
        <v>116</v>
      </c>
      <c r="D4" s="137"/>
      <c r="E4" s="137"/>
      <c r="F4" s="93" t="s">
        <v>100</v>
      </c>
      <c r="G4" s="137" t="s">
        <v>7</v>
      </c>
      <c r="H4" s="93" t="s">
        <v>115</v>
      </c>
      <c r="I4" s="137" t="s">
        <v>116</v>
      </c>
      <c r="J4" s="137"/>
      <c r="K4" s="137"/>
      <c r="L4" s="93" t="s">
        <v>100</v>
      </c>
      <c r="M4" s="137" t="s">
        <v>7</v>
      </c>
      <c r="N4" s="93" t="s">
        <v>115</v>
      </c>
      <c r="O4" s="137" t="s">
        <v>116</v>
      </c>
      <c r="P4" s="137"/>
      <c r="Q4" s="137"/>
      <c r="R4" s="93" t="s">
        <v>100</v>
      </c>
    </row>
    <row r="5" spans="1:18" ht="52.5" customHeight="1">
      <c r="A5" s="137"/>
      <c r="B5" s="93"/>
      <c r="C5" s="3" t="s">
        <v>29</v>
      </c>
      <c r="D5" s="3" t="s">
        <v>117</v>
      </c>
      <c r="E5" s="3" t="s">
        <v>118</v>
      </c>
      <c r="F5" s="93"/>
      <c r="G5" s="137"/>
      <c r="H5" s="93"/>
      <c r="I5" s="3" t="s">
        <v>29</v>
      </c>
      <c r="J5" s="3" t="s">
        <v>117</v>
      </c>
      <c r="K5" s="3" t="s">
        <v>118</v>
      </c>
      <c r="L5" s="93"/>
      <c r="M5" s="137"/>
      <c r="N5" s="93"/>
      <c r="O5" s="3" t="s">
        <v>29</v>
      </c>
      <c r="P5" s="3" t="s">
        <v>117</v>
      </c>
      <c r="Q5" s="3" t="s">
        <v>118</v>
      </c>
      <c r="R5" s="93"/>
    </row>
    <row r="6" spans="1:18" ht="43.5" customHeight="1">
      <c r="A6" s="12">
        <f>B6+C6+F6</f>
        <v>4.92</v>
      </c>
      <c r="B6" s="12"/>
      <c r="C6" s="12">
        <f>D6+E6</f>
        <v>2.88</v>
      </c>
      <c r="D6" s="80"/>
      <c r="E6" s="81">
        <v>2.88</v>
      </c>
      <c r="F6" s="6">
        <v>2.04</v>
      </c>
      <c r="G6" s="12">
        <f aca="true" t="shared" si="0" ref="G6:L6">A6</f>
        <v>4.92</v>
      </c>
      <c r="H6" s="12">
        <f t="shared" si="0"/>
        <v>0</v>
      </c>
      <c r="I6" s="12">
        <f t="shared" si="0"/>
        <v>2.88</v>
      </c>
      <c r="J6" s="12">
        <f t="shared" si="0"/>
        <v>0</v>
      </c>
      <c r="K6" s="12">
        <f t="shared" si="0"/>
        <v>2.88</v>
      </c>
      <c r="L6" s="12">
        <f t="shared" si="0"/>
        <v>2.04</v>
      </c>
      <c r="M6" s="12">
        <f>O6+R6</f>
        <v>4.51</v>
      </c>
      <c r="N6" s="12"/>
      <c r="O6" s="12">
        <f>Q6</f>
        <v>2.64</v>
      </c>
      <c r="P6" s="12"/>
      <c r="Q6" s="12">
        <f>'表三一般公共预算基本支出表'!D39</f>
        <v>2.64</v>
      </c>
      <c r="R6" s="12">
        <f>'表三一般公共预算基本支出表'!D37</f>
        <v>1.87</v>
      </c>
    </row>
    <row r="7" spans="1:18" ht="4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4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4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4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2" ht="20.25">
      <c r="A11" s="22" t="s">
        <v>119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138" t="s">
        <v>120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5" t="s">
        <v>121</v>
      </c>
      <c r="B1" s="135"/>
      <c r="C1" s="135"/>
      <c r="D1" s="135"/>
      <c r="E1" s="135"/>
      <c r="F1" s="135"/>
    </row>
    <row r="2" spans="1:6" ht="21" customHeight="1">
      <c r="A2" s="17" t="s">
        <v>122</v>
      </c>
      <c r="E2" s="90" t="s">
        <v>2</v>
      </c>
      <c r="F2" s="90"/>
    </row>
    <row r="3" spans="1:6" ht="40.5" customHeight="1">
      <c r="A3" s="139" t="s">
        <v>27</v>
      </c>
      <c r="B3" s="139" t="s">
        <v>123</v>
      </c>
      <c r="C3" s="139" t="s">
        <v>124</v>
      </c>
      <c r="D3" s="139" t="s">
        <v>125</v>
      </c>
      <c r="E3" s="139"/>
      <c r="F3" s="139"/>
    </row>
    <row r="4" spans="1:6" ht="31.5" customHeight="1">
      <c r="A4" s="139"/>
      <c r="B4" s="139"/>
      <c r="C4" s="139"/>
      <c r="D4" s="18" t="s">
        <v>7</v>
      </c>
      <c r="E4" s="18" t="s">
        <v>30</v>
      </c>
      <c r="F4" s="18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37" t="s">
        <v>7</v>
      </c>
      <c r="B20" s="137"/>
      <c r="C20" s="5"/>
      <c r="D20" s="5"/>
      <c r="E20" s="5"/>
      <c r="F20" s="5"/>
    </row>
    <row r="21" spans="1:6" ht="20.25">
      <c r="A21" s="138" t="s">
        <v>119</v>
      </c>
      <c r="B21" s="138"/>
      <c r="C21" s="138"/>
      <c r="D21" s="138"/>
      <c r="E21" s="138"/>
      <c r="F21" s="138"/>
    </row>
    <row r="22" spans="1:6" ht="20.25">
      <c r="A22" s="138" t="s">
        <v>120</v>
      </c>
      <c r="B22" s="138"/>
      <c r="C22" s="138"/>
      <c r="D22" s="138"/>
      <c r="E22" s="138"/>
      <c r="F22" s="13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5" t="s">
        <v>126</v>
      </c>
      <c r="B1" s="135"/>
      <c r="C1" s="135"/>
      <c r="D1" s="135"/>
    </row>
    <row r="2" spans="1:4" ht="21" customHeight="1">
      <c r="A2" s="13"/>
      <c r="D2" s="14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6" t="s">
        <v>127</v>
      </c>
      <c r="B5" s="4">
        <f>'表一财政拨款收支总表'!B6</f>
        <v>218.5</v>
      </c>
      <c r="C5" s="16" t="s">
        <v>128</v>
      </c>
      <c r="D5" s="4">
        <f>'表一财政拨款收支总表'!D6</f>
        <v>0</v>
      </c>
    </row>
    <row r="6" spans="1:4" ht="27.75" customHeight="1">
      <c r="A6" s="16" t="s">
        <v>129</v>
      </c>
      <c r="B6" s="4">
        <f>'表一财政拨款收支总表'!B7</f>
        <v>0</v>
      </c>
      <c r="C6" s="16" t="s">
        <v>130</v>
      </c>
      <c r="D6" s="4">
        <f>'表一财政拨款收支总表'!D7</f>
        <v>0</v>
      </c>
    </row>
    <row r="7" spans="1:4" ht="27.75" customHeight="1">
      <c r="A7" s="16" t="s">
        <v>131</v>
      </c>
      <c r="B7" s="3"/>
      <c r="C7" s="16" t="s">
        <v>132</v>
      </c>
      <c r="D7" s="4">
        <f>'表一财政拨款收支总表'!D8</f>
        <v>0</v>
      </c>
    </row>
    <row r="8" spans="1:4" ht="27.75" customHeight="1">
      <c r="A8" s="16" t="s">
        <v>133</v>
      </c>
      <c r="B8" s="3"/>
      <c r="C8" s="16" t="s">
        <v>134</v>
      </c>
      <c r="D8" s="4">
        <f>'表一财政拨款收支总表'!D9</f>
        <v>0</v>
      </c>
    </row>
    <row r="9" spans="1:4" ht="27.75" customHeight="1">
      <c r="A9" s="16" t="s">
        <v>135</v>
      </c>
      <c r="B9" s="3"/>
      <c r="C9" s="16" t="s">
        <v>136</v>
      </c>
      <c r="D9" s="4">
        <f>'表一财政拨款收支总表'!D10</f>
        <v>0</v>
      </c>
    </row>
    <row r="10" spans="1:4" ht="27.75" customHeight="1">
      <c r="A10" s="3"/>
      <c r="B10" s="3"/>
      <c r="C10" s="16" t="s">
        <v>137</v>
      </c>
      <c r="D10" s="4">
        <f>'表一财政拨款收支总表'!D11</f>
        <v>0</v>
      </c>
    </row>
    <row r="11" spans="1:4" ht="27.75" customHeight="1">
      <c r="A11" s="3"/>
      <c r="B11" s="3"/>
      <c r="C11" s="16" t="str">
        <f>'表一财政拨款收支总表'!C12</f>
        <v>（九）卫生健康支出</v>
      </c>
      <c r="D11" s="4">
        <f>'表一财政拨款收支总表'!D12</f>
        <v>218.5</v>
      </c>
    </row>
    <row r="12" spans="1:4" ht="27.75" customHeight="1">
      <c r="A12" s="3"/>
      <c r="B12" s="3"/>
      <c r="C12" s="16" t="s">
        <v>138</v>
      </c>
      <c r="D12" s="3"/>
    </row>
    <row r="13" spans="1:4" ht="27.75" customHeight="1">
      <c r="A13" s="3" t="s">
        <v>139</v>
      </c>
      <c r="B13" s="4">
        <f>SUM(B5:B9)</f>
        <v>218.5</v>
      </c>
      <c r="C13" s="3" t="s">
        <v>140</v>
      </c>
      <c r="D13" s="4">
        <f>SUM(D5:D12)</f>
        <v>218.5</v>
      </c>
    </row>
    <row r="14" spans="1:4" ht="27.75" customHeight="1">
      <c r="A14" s="16" t="s">
        <v>141</v>
      </c>
      <c r="B14" s="3"/>
      <c r="C14" s="3"/>
      <c r="D14" s="3"/>
    </row>
    <row r="15" spans="1:4" ht="27.75" customHeight="1">
      <c r="A15" s="16" t="s">
        <v>142</v>
      </c>
      <c r="B15" s="16"/>
      <c r="C15" s="16" t="s">
        <v>143</v>
      </c>
      <c r="D15" s="3"/>
    </row>
    <row r="16" spans="1:4" ht="27.75" customHeight="1">
      <c r="A16" s="3"/>
      <c r="B16" s="3"/>
      <c r="C16" s="3"/>
      <c r="D16" s="3"/>
    </row>
    <row r="17" spans="1:4" ht="27.75" customHeight="1">
      <c r="A17" s="3" t="s">
        <v>22</v>
      </c>
      <c r="B17" s="4">
        <f>B15+B14+B13</f>
        <v>218.5</v>
      </c>
      <c r="C17" s="3" t="s">
        <v>23</v>
      </c>
      <c r="D17" s="4">
        <f>D13+D15</f>
        <v>218.5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showGridLines="0" showZeros="0" zoomScalePageLayoutView="0" workbookViewId="0" topLeftCell="A1">
      <selection activeCell="J16" sqref="J16"/>
    </sheetView>
  </sheetViews>
  <sheetFormatPr defaultColWidth="9.00390625" defaultRowHeight="27.75" customHeight="1"/>
  <cols>
    <col min="1" max="1" width="43.140625" style="21" customWidth="1"/>
    <col min="2" max="11" width="8.8515625" style="21" customWidth="1"/>
  </cols>
  <sheetData>
    <row r="1" spans="1:11" ht="27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0:11" ht="13.5" customHeight="1">
      <c r="J2" s="151" t="s">
        <v>2</v>
      </c>
      <c r="K2" s="151"/>
    </row>
    <row r="3" spans="1:11" ht="19.5" customHeight="1">
      <c r="A3" s="3"/>
      <c r="B3" s="140" t="s">
        <v>7</v>
      </c>
      <c r="C3" s="140" t="s">
        <v>142</v>
      </c>
      <c r="D3" s="140" t="s">
        <v>144</v>
      </c>
      <c r="E3" s="140" t="s">
        <v>145</v>
      </c>
      <c r="F3" s="140" t="s">
        <v>146</v>
      </c>
      <c r="G3" s="140" t="s">
        <v>147</v>
      </c>
      <c r="H3" s="140" t="s">
        <v>148</v>
      </c>
      <c r="I3" s="140" t="s">
        <v>149</v>
      </c>
      <c r="J3" s="140" t="s">
        <v>150</v>
      </c>
      <c r="K3" s="140" t="s">
        <v>141</v>
      </c>
    </row>
    <row r="4" spans="1:11" ht="19.5" customHeight="1">
      <c r="A4" s="6" t="s">
        <v>28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" customHeight="1">
      <c r="A5" s="6" t="str">
        <f>'表二一般公共预算支出表'!A5</f>
        <v>    [2082699]财政对其他基本养老保险基金的补助</v>
      </c>
      <c r="B5" s="12">
        <f>SUM(C5:K5)</f>
        <v>23.06</v>
      </c>
      <c r="C5" s="6"/>
      <c r="D5" s="6">
        <f>'表二一般公共预算支出表'!B5</f>
        <v>23.06</v>
      </c>
      <c r="E5" s="6"/>
      <c r="F5" s="6"/>
      <c r="G5" s="6"/>
      <c r="H5" s="6"/>
      <c r="I5" s="6"/>
      <c r="J5" s="6"/>
      <c r="K5" s="6"/>
    </row>
    <row r="6" spans="1:11" ht="15" customHeight="1">
      <c r="A6" s="6" t="str">
        <f>'表二一般公共预算支出表'!A6</f>
        <v>    [2082701]财政对失业保险基金的补助</v>
      </c>
      <c r="B6" s="12">
        <f aca="true" t="shared" si="0" ref="B6:B12">SUM(C6:K6)</f>
        <v>0.58</v>
      </c>
      <c r="C6" s="6"/>
      <c r="D6" s="6">
        <f>'表二一般公共预算支出表'!B6</f>
        <v>0.58</v>
      </c>
      <c r="E6" s="6"/>
      <c r="F6" s="6"/>
      <c r="G6" s="6"/>
      <c r="H6" s="6"/>
      <c r="I6" s="6"/>
      <c r="J6" s="6"/>
      <c r="K6" s="6"/>
    </row>
    <row r="7" spans="1:11" ht="15" customHeight="1">
      <c r="A7" s="6" t="str">
        <f>'表二一般公共预算支出表'!A7</f>
        <v>    [2082702]财政对工伤保险基金的补助</v>
      </c>
      <c r="B7" s="12">
        <f t="shared" si="0"/>
        <v>0.46</v>
      </c>
      <c r="C7" s="6"/>
      <c r="D7" s="6">
        <f>'表二一般公共预算支出表'!B7</f>
        <v>0.46</v>
      </c>
      <c r="E7" s="6"/>
      <c r="F7" s="6"/>
      <c r="G7" s="6"/>
      <c r="H7" s="6"/>
      <c r="I7" s="6"/>
      <c r="J7" s="6"/>
      <c r="K7" s="6"/>
    </row>
    <row r="8" spans="1:11" ht="15" customHeight="1">
      <c r="A8" s="6" t="str">
        <f>'表二一般公共预算支出表'!A8</f>
        <v>    [2082703]财政对生育保险基金的补助</v>
      </c>
      <c r="B8" s="12">
        <f t="shared" si="0"/>
        <v>0.81</v>
      </c>
      <c r="C8" s="6"/>
      <c r="D8" s="6">
        <f>'表二一般公共预算支出表'!B8</f>
        <v>0.81</v>
      </c>
      <c r="E8" s="6"/>
      <c r="F8" s="6"/>
      <c r="G8" s="6"/>
      <c r="H8" s="6"/>
      <c r="I8" s="6"/>
      <c r="J8" s="6"/>
      <c r="K8" s="6"/>
    </row>
    <row r="9" spans="1:11" ht="15" customHeight="1">
      <c r="A9" s="6" t="str">
        <f>'表二一般公共预算支出表'!A9</f>
        <v>    [2100401]疾病预防控制机构</v>
      </c>
      <c r="B9" s="12">
        <f t="shared" si="0"/>
        <v>167.61</v>
      </c>
      <c r="C9" s="6"/>
      <c r="D9" s="6">
        <f>'表二一般公共预算支出表'!B9</f>
        <v>167.61</v>
      </c>
      <c r="E9" s="6"/>
      <c r="F9" s="6"/>
      <c r="G9" s="6"/>
      <c r="H9" s="6"/>
      <c r="I9" s="6"/>
      <c r="J9" s="6"/>
      <c r="K9" s="6"/>
    </row>
    <row r="10" spans="1:11" ht="15" customHeight="1">
      <c r="A10" s="6" t="str">
        <f>'表二一般公共预算支出表'!A10</f>
        <v>    [2101103]公务员医疗补助</v>
      </c>
      <c r="B10" s="12">
        <f t="shared" si="0"/>
        <v>3.46</v>
      </c>
      <c r="C10" s="6"/>
      <c r="D10" s="6">
        <f>'表二一般公共预算支出表'!B10</f>
        <v>3.46</v>
      </c>
      <c r="E10" s="6"/>
      <c r="F10" s="6"/>
      <c r="G10" s="6"/>
      <c r="H10" s="6"/>
      <c r="I10" s="6"/>
      <c r="J10" s="6"/>
      <c r="K10" s="6"/>
    </row>
    <row r="11" spans="1:11" ht="15" customHeight="1">
      <c r="A11" s="6" t="str">
        <f>'表二一般公共预算支出表'!A11</f>
        <v>    [2101201]财政对职工基本医疗保险基金的补助</v>
      </c>
      <c r="B11" s="12">
        <f t="shared" si="0"/>
        <v>9.22</v>
      </c>
      <c r="C11" s="6"/>
      <c r="D11" s="6">
        <f>'表二一般公共预算支出表'!B11</f>
        <v>9.22</v>
      </c>
      <c r="E11" s="6"/>
      <c r="F11" s="6"/>
      <c r="G11" s="6"/>
      <c r="H11" s="6"/>
      <c r="I11" s="6"/>
      <c r="J11" s="6"/>
      <c r="K11" s="6"/>
    </row>
    <row r="12" spans="1:11" ht="15" customHeight="1">
      <c r="A12" s="6" t="str">
        <f>'表二一般公共预算支出表'!A12</f>
        <v>    [2210201]住房公积金</v>
      </c>
      <c r="B12" s="12">
        <f t="shared" si="0"/>
        <v>13.3</v>
      </c>
      <c r="C12" s="6"/>
      <c r="D12" s="6">
        <f>'表二一般公共预算支出表'!B12</f>
        <v>13.3</v>
      </c>
      <c r="E12" s="6"/>
      <c r="F12" s="6"/>
      <c r="G12" s="6"/>
      <c r="H12" s="6"/>
      <c r="I12" s="6"/>
      <c r="J12" s="6"/>
      <c r="K12" s="6"/>
    </row>
    <row r="13" spans="1:11" ht="15" customHeight="1">
      <c r="A13" s="152" t="s">
        <v>163</v>
      </c>
      <c r="B13" s="153">
        <f>SUM(B5:B12)</f>
        <v>218.50000000000003</v>
      </c>
      <c r="C13" s="152"/>
      <c r="D13" s="152">
        <f>SUM(D5:D12)</f>
        <v>218.50000000000003</v>
      </c>
      <c r="E13" s="154"/>
      <c r="F13" s="155"/>
      <c r="G13" s="155"/>
      <c r="H13" s="155"/>
      <c r="I13" s="155"/>
      <c r="J13" s="155"/>
      <c r="K13" s="155"/>
    </row>
    <row r="14" spans="1:5" ht="15" customHeight="1">
      <c r="A14" s="156"/>
      <c r="B14" s="156"/>
      <c r="C14" s="156"/>
      <c r="D14" s="156"/>
      <c r="E14" s="156"/>
    </row>
  </sheetData>
  <sheetProtection/>
  <mergeCells count="13">
    <mergeCell ref="H3:H4"/>
    <mergeCell ref="I3:I4"/>
    <mergeCell ref="J3:J4"/>
    <mergeCell ref="K3:K4"/>
    <mergeCell ref="A1:K1"/>
    <mergeCell ref="J2:K2"/>
    <mergeCell ref="A14:E1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zoomScalePageLayoutView="0" workbookViewId="0" topLeftCell="A1">
      <selection activeCell="C22" sqref="C22"/>
    </sheetView>
  </sheetViews>
  <sheetFormatPr defaultColWidth="9.00390625" defaultRowHeight="15"/>
  <cols>
    <col min="1" max="1" width="33.00390625" style="0" customWidth="1"/>
    <col min="2" max="2" width="13.7109375" style="63" customWidth="1"/>
    <col min="3" max="4" width="13.7109375" style="21" customWidth="1"/>
    <col min="5" max="7" width="13.7109375" style="0" customWidth="1"/>
  </cols>
  <sheetData>
    <row r="1" spans="1:7" ht="27" customHeight="1">
      <c r="A1" s="142"/>
      <c r="B1" s="143"/>
      <c r="C1" s="142"/>
      <c r="D1" s="142"/>
      <c r="E1" s="142"/>
      <c r="F1" s="142"/>
      <c r="G1" s="142"/>
    </row>
    <row r="2" spans="1:7" ht="20.25" customHeight="1">
      <c r="A2" s="2"/>
      <c r="B2" s="82"/>
      <c r="C2" s="64"/>
      <c r="D2" s="64"/>
      <c r="E2" s="2"/>
      <c r="F2" s="90" t="s">
        <v>2</v>
      </c>
      <c r="G2" s="90"/>
    </row>
    <row r="3" spans="1:7" ht="30.75" customHeight="1">
      <c r="A3" s="3"/>
      <c r="B3" s="36" t="s">
        <v>7</v>
      </c>
      <c r="C3" s="3" t="s">
        <v>30</v>
      </c>
      <c r="D3" s="3" t="s">
        <v>31</v>
      </c>
      <c r="E3" s="3" t="s">
        <v>151</v>
      </c>
      <c r="F3" s="3" t="s">
        <v>152</v>
      </c>
      <c r="G3" s="3" t="s">
        <v>153</v>
      </c>
    </row>
    <row r="4" spans="1:7" ht="23.25" customHeight="1">
      <c r="A4" s="6" t="s">
        <v>28</v>
      </c>
      <c r="B4" s="12"/>
      <c r="C4" s="6"/>
      <c r="D4" s="6"/>
      <c r="E4" s="5"/>
      <c r="F4" s="5"/>
      <c r="G4" s="5"/>
    </row>
    <row r="5" spans="1:7" ht="18" customHeight="1">
      <c r="A5" s="5" t="str">
        <f>'表二一般公共预算支出表'!A5</f>
        <v>    [2082699]财政对其他基本养老保险基金的补助</v>
      </c>
      <c r="B5" s="12">
        <f>SUM(C5:G5)</f>
        <v>23.06</v>
      </c>
      <c r="C5" s="6">
        <f>'表二一般公共预算支出表'!C5</f>
        <v>23.06</v>
      </c>
      <c r="D5" s="6">
        <f>'表二一般公共预算支出表'!D5</f>
        <v>0</v>
      </c>
      <c r="E5" s="5"/>
      <c r="F5" s="5"/>
      <c r="G5" s="5"/>
    </row>
    <row r="6" spans="1:7" ht="18" customHeight="1">
      <c r="A6" s="5" t="str">
        <f>'表二一般公共预算支出表'!A6</f>
        <v>    [2082701]财政对失业保险基金的补助</v>
      </c>
      <c r="B6" s="12">
        <f aca="true" t="shared" si="0" ref="B6:B12">SUM(C6:G6)</f>
        <v>0.58</v>
      </c>
      <c r="C6" s="6">
        <f>'表二一般公共预算支出表'!C6</f>
        <v>0.58</v>
      </c>
      <c r="D6" s="6">
        <f>'表二一般公共预算支出表'!D6</f>
        <v>0</v>
      </c>
      <c r="E6" s="5"/>
      <c r="F6" s="5"/>
      <c r="G6" s="5"/>
    </row>
    <row r="7" spans="1:7" ht="18" customHeight="1">
      <c r="A7" s="5" t="str">
        <f>'表二一般公共预算支出表'!A7</f>
        <v>    [2082702]财政对工伤保险基金的补助</v>
      </c>
      <c r="B7" s="12">
        <f t="shared" si="0"/>
        <v>0.46</v>
      </c>
      <c r="C7" s="6">
        <f>'表二一般公共预算支出表'!C7</f>
        <v>0.46</v>
      </c>
      <c r="D7" s="6">
        <f>'表二一般公共预算支出表'!D7</f>
        <v>0</v>
      </c>
      <c r="E7" s="5"/>
      <c r="F7" s="5"/>
      <c r="G7" s="5"/>
    </row>
    <row r="8" spans="1:7" ht="18" customHeight="1">
      <c r="A8" s="5" t="str">
        <f>'表二一般公共预算支出表'!A8</f>
        <v>    [2082703]财政对生育保险基金的补助</v>
      </c>
      <c r="B8" s="12">
        <f t="shared" si="0"/>
        <v>0.81</v>
      </c>
      <c r="C8" s="6">
        <f>'表二一般公共预算支出表'!C8</f>
        <v>0.81</v>
      </c>
      <c r="D8" s="6">
        <f>'表二一般公共预算支出表'!D8</f>
        <v>0</v>
      </c>
      <c r="E8" s="5"/>
      <c r="F8" s="5"/>
      <c r="G8" s="5"/>
    </row>
    <row r="9" spans="1:7" ht="18" customHeight="1">
      <c r="A9" s="5" t="str">
        <f>'表二一般公共预算支出表'!A9</f>
        <v>    [2100401]疾病预防控制机构</v>
      </c>
      <c r="B9" s="12">
        <f t="shared" si="0"/>
        <v>167.61</v>
      </c>
      <c r="C9" s="6">
        <f>'表二一般公共预算支出表'!C9</f>
        <v>156.61</v>
      </c>
      <c r="D9" s="6">
        <f>'表二一般公共预算支出表'!D9</f>
        <v>11</v>
      </c>
      <c r="E9" s="5"/>
      <c r="F9" s="5"/>
      <c r="G9" s="5"/>
    </row>
    <row r="10" spans="1:7" ht="18" customHeight="1">
      <c r="A10" s="5" t="str">
        <f>'表二一般公共预算支出表'!A10</f>
        <v>    [2101103]公务员医疗补助</v>
      </c>
      <c r="B10" s="12">
        <f t="shared" si="0"/>
        <v>3.46</v>
      </c>
      <c r="C10" s="6">
        <f>'表二一般公共预算支出表'!C10</f>
        <v>3.46</v>
      </c>
      <c r="D10" s="6">
        <f>'表二一般公共预算支出表'!D10</f>
        <v>0</v>
      </c>
      <c r="E10" s="5"/>
      <c r="F10" s="5"/>
      <c r="G10" s="5"/>
    </row>
    <row r="11" spans="1:7" ht="18" customHeight="1">
      <c r="A11" s="5" t="str">
        <f>'表二一般公共预算支出表'!A11</f>
        <v>    [2101201]财政对职工基本医疗保险基金的补助</v>
      </c>
      <c r="B11" s="12">
        <f t="shared" si="0"/>
        <v>9.22</v>
      </c>
      <c r="C11" s="6">
        <f>'表二一般公共预算支出表'!C11</f>
        <v>9.22</v>
      </c>
      <c r="D11" s="6">
        <f>'表二一般公共预算支出表'!D11</f>
        <v>0</v>
      </c>
      <c r="E11" s="5"/>
      <c r="F11" s="5"/>
      <c r="G11" s="5"/>
    </row>
    <row r="12" spans="1:7" ht="18" customHeight="1">
      <c r="A12" s="5" t="str">
        <f>'表二一般公共预算支出表'!A12</f>
        <v>    [2210201]住房公积金</v>
      </c>
      <c r="B12" s="12">
        <f t="shared" si="0"/>
        <v>13.3</v>
      </c>
      <c r="C12" s="6">
        <f>'表二一般公共预算支出表'!C12</f>
        <v>13.3</v>
      </c>
      <c r="D12" s="6">
        <f>'表二一般公共预算支出表'!D12</f>
        <v>0</v>
      </c>
      <c r="E12" s="5"/>
      <c r="F12" s="5"/>
      <c r="G12" s="5"/>
    </row>
    <row r="13" spans="1:7" ht="18" customHeight="1">
      <c r="A13" s="9" t="s">
        <v>7</v>
      </c>
      <c r="B13" s="12">
        <f>SUM(B5:B12)</f>
        <v>218.50000000000003</v>
      </c>
      <c r="C13" s="12">
        <f>SUM(C5:C12)</f>
        <v>207.50000000000003</v>
      </c>
      <c r="D13" s="12">
        <f>SUM(D5:D12)</f>
        <v>11</v>
      </c>
      <c r="E13" s="7">
        <f>SUM(E5:E12)</f>
        <v>0</v>
      </c>
      <c r="F13" s="7">
        <f>SUM(F5:F12)</f>
        <v>0</v>
      </c>
      <c r="G13" s="7">
        <f>SUM(G5:G12)</f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2019-04-01T08:28:14Z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