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<sst xmlns="http://schemas.openxmlformats.org/spreadsheetml/2006/main" count="271" uniqueCount="177">
  <si>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</si>
  <si>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</si>
  <si>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</si>
  <si>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</si>
  <si>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</si>
  <si>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</si>
  <si>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</si>
  <si>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</si>
  <si>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</si>
  <si>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</si>
  <si>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</si>
  <si>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</si>
  <si>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</si>
  <si>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</si>
  <si>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</si>
  <si>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</si>
  <si>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</si>
  <si>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</si>
  <si>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</si>
  <si>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</si>
  <si>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</si>
  <si>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（九）卫生健康支出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</si>
  <si>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</si>
  <si>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</si>
  <si>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</si>
  <si>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</si>
  <si>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</si>
  <si>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</si>
  <si>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</si>
  <si>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</si>
  <si>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</si>
  <si>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</si>
  <si>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</si>
  <si>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</si>
  <si>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</si>
  <si>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 xml:space="preserve">    2082699</t>
  </si>
  <si>
    <t>财政对其他基本养老保险基金的补助</t>
  </si>
  <si>
    <t xml:space="preserve">    2082701</t>
  </si>
  <si>
    <t>财政对失业保险基金的补助</t>
  </si>
  <si>
    <t xml:space="preserve">    2082702</t>
  </si>
  <si>
    <t>财政对工伤保险基金的补助</t>
  </si>
  <si>
    <t xml:space="preserve">    2082703</t>
  </si>
  <si>
    <t>财政对生育保险基金的补助</t>
  </si>
  <si>
    <t xml:space="preserve">    2100302</t>
  </si>
  <si>
    <t>乡镇卫生院</t>
  </si>
  <si>
    <t xml:space="preserve">    2101103</t>
  </si>
  <si>
    <t>公务员医疗补助</t>
  </si>
  <si>
    <t xml:space="preserve">    2101201</t>
  </si>
  <si>
    <t>财政对职工基本医疗保险基金的补助</t>
  </si>
  <si>
    <t xml:space="preserve">    2210201</t>
  </si>
  <si>
    <t>住房公积金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</si>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</sst>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华文楷体"/>
      <family val="0"/>
    </font>
    <font>
      <sz val="11"/>
      <color indexed="8"/>
      <name val="宋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color indexed="8"/>
      <name val="仿宋"/>
      <family val="3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7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8" borderId="0" applyNumberFormat="0" applyBorder="0" applyAlignment="0" applyProtection="0"/>
    <xf numFmtId="0" fontId="40" fillId="0" borderId="5" applyNumberFormat="0" applyFill="0" applyAlignment="0" applyProtection="0"/>
    <xf numFmtId="0" fontId="37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12" fillId="0" borderId="0">
      <alignment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4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49" fontId="53" fillId="32" borderId="11" xfId="0" applyNumberFormat="1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right" vertical="center" wrapText="1"/>
    </xf>
    <xf numFmtId="0" fontId="7" fillId="32" borderId="11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49" fontId="53" fillId="32" borderId="11" xfId="0" applyNumberFormat="1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right" vertical="center" wrapText="1"/>
    </xf>
    <xf numFmtId="0" fontId="0" fillId="32" borderId="19" xfId="0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49" fontId="12" fillId="32" borderId="11" xfId="49" applyNumberFormat="1" applyFont="1" applyFill="1" applyBorder="1" applyAlignment="1">
      <alignment horizontal="center" vertical="center" wrapText="1"/>
      <protection/>
    </xf>
    <xf numFmtId="49" fontId="12" fillId="32" borderId="18" xfId="49" applyNumberFormat="1" applyFont="1" applyFill="1" applyBorder="1" applyAlignment="1">
      <alignment horizontal="center" vertical="center" wrapText="1"/>
      <protection/>
    </xf>
    <xf numFmtId="0" fontId="0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right" vertical="center"/>
    </xf>
    <xf numFmtId="49" fontId="12" fillId="32" borderId="11" xfId="49" applyNumberFormat="1" applyFont="1" applyFill="1" applyBorder="1" applyAlignment="1" applyProtection="1">
      <alignment horizontal="center" vertical="center" wrapText="1"/>
      <protection/>
    </xf>
    <xf numFmtId="49" fontId="12" fillId="32" borderId="18" xfId="49" applyNumberFormat="1" applyFont="1" applyFill="1" applyBorder="1" applyAlignment="1" applyProtection="1">
      <alignment horizontal="center" vertical="center" wrapText="1"/>
      <protection/>
    </xf>
    <xf numFmtId="0" fontId="53" fillId="32" borderId="20" xfId="0" applyFont="1" applyFill="1" applyBorder="1" applyAlignment="1">
      <alignment horizontal="right" vertical="center"/>
    </xf>
    <xf numFmtId="49" fontId="12" fillId="32" borderId="11" xfId="49" applyNumberFormat="1" applyFont="1" applyFill="1" applyBorder="1" applyAlignment="1" applyProtection="1">
      <alignment horizontal="center" vertical="center"/>
      <protection/>
    </xf>
    <xf numFmtId="0" fontId="53" fillId="32" borderId="13" xfId="0" applyFont="1" applyFill="1" applyBorder="1" applyAlignment="1">
      <alignment horizontal="right" vertical="center"/>
    </xf>
    <xf numFmtId="49" fontId="53" fillId="32" borderId="11" xfId="0" applyNumberFormat="1" applyFont="1" applyFill="1" applyBorder="1" applyAlignment="1">
      <alignment horizontal="center" vertical="center"/>
    </xf>
    <xf numFmtId="0" fontId="53" fillId="32" borderId="11" xfId="0" applyFont="1" applyFill="1" applyBorder="1" applyAlignment="1">
      <alignment horizontal="right" vertical="center"/>
    </xf>
    <xf numFmtId="49" fontId="12" fillId="32" borderId="18" xfId="49" applyNumberFormat="1" applyFont="1" applyFill="1" applyBorder="1" applyAlignment="1" applyProtection="1">
      <alignment horizontal="center" vertical="center"/>
      <protection/>
    </xf>
    <xf numFmtId="49" fontId="12" fillId="32" borderId="21" xfId="49" applyNumberFormat="1" applyFont="1" applyFill="1" applyBorder="1" applyAlignment="1" applyProtection="1">
      <alignment horizontal="center" vertical="center"/>
      <protection/>
    </xf>
    <xf numFmtId="49" fontId="12" fillId="32" borderId="22" xfId="49" applyNumberFormat="1" applyFont="1" applyFill="1" applyBorder="1" applyAlignment="1" applyProtection="1">
      <alignment horizontal="center" vertical="center"/>
      <protection/>
    </xf>
    <xf numFmtId="49" fontId="0" fillId="32" borderId="11" xfId="0" applyNumberFormat="1" applyFont="1" applyFill="1" applyBorder="1" applyAlignment="1">
      <alignment horizontal="center" vertical="center"/>
    </xf>
    <xf numFmtId="49" fontId="53" fillId="32" borderId="11" xfId="0" applyNumberFormat="1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49" fontId="53" fillId="32" borderId="12" xfId="0" applyNumberFormat="1" applyFont="1" applyFill="1" applyBorder="1" applyAlignment="1">
      <alignment vertical="center"/>
    </xf>
    <xf numFmtId="49" fontId="11" fillId="32" borderId="12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right" vertical="center" wrapText="1"/>
    </xf>
    <xf numFmtId="0" fontId="7" fillId="32" borderId="12" xfId="0" applyFont="1" applyFill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53" fillId="32" borderId="20" xfId="0" applyNumberFormat="1" applyFont="1" applyFill="1" applyBorder="1" applyAlignment="1">
      <alignment vertical="center"/>
    </xf>
    <xf numFmtId="49" fontId="11" fillId="32" borderId="20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right" vertical="center" wrapText="1"/>
    </xf>
    <xf numFmtId="0" fontId="7" fillId="32" borderId="20" xfId="0" applyFont="1" applyFill="1" applyBorder="1" applyAlignment="1">
      <alignment vertical="center" wrapText="1"/>
    </xf>
    <xf numFmtId="49" fontId="12" fillId="32" borderId="21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49" fontId="12" fillId="32" borderId="21" xfId="0" applyNumberFormat="1" applyFont="1" applyFill="1" applyBorder="1" applyAlignment="1" applyProtection="1">
      <alignment horizontal="center" vertical="center" wrapText="1"/>
      <protection/>
    </xf>
    <xf numFmtId="49" fontId="12" fillId="32" borderId="15" xfId="0" applyNumberFormat="1" applyFont="1" applyFill="1" applyBorder="1" applyAlignment="1" applyProtection="1">
      <alignment horizontal="center" vertical="center" wrapText="1"/>
      <protection/>
    </xf>
    <xf numFmtId="49" fontId="12" fillId="32" borderId="21" xfId="0" applyNumberFormat="1" applyFont="1" applyFill="1" applyBorder="1" applyAlignment="1">
      <alignment horizontal="center" vertical="center" wrapText="1"/>
    </xf>
    <xf numFmtId="49" fontId="53" fillId="32" borderId="11" xfId="0" applyNumberFormat="1" applyFont="1" applyFill="1" applyBorder="1" applyAlignment="1">
      <alignment vertical="center"/>
    </xf>
    <xf numFmtId="49" fontId="53" fillId="32" borderId="11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 wrapText="1"/>
    </xf>
    <xf numFmtId="0" fontId="53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53" fillId="32" borderId="11" xfId="0" applyFont="1" applyFill="1" applyBorder="1" applyAlignment="1">
      <alignment horizontal="center" vertical="center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13" fillId="32" borderId="11" xfId="0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 applyProtection="1">
      <alignment horizontal="center" vertical="center" wrapText="1"/>
      <protection/>
    </xf>
    <xf numFmtId="49" fontId="0" fillId="32" borderId="11" xfId="0" applyNumberFormat="1" applyFill="1" applyBorder="1" applyAlignment="1">
      <alignment horizontal="center" vertical="center"/>
    </xf>
    <xf numFmtId="0" fontId="12" fillId="32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32" borderId="11" xfId="0" applyFill="1" applyBorder="1" applyAlignment="1">
      <alignment vertical="center"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0" fontId="5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11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 applyProtection="1">
      <alignment horizontal="right" vertical="center"/>
      <protection/>
    </xf>
    <xf numFmtId="0" fontId="53" fillId="0" borderId="11" xfId="0" applyFont="1" applyBorder="1" applyAlignment="1">
      <alignment horizontal="center" vertical="center"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32" borderId="10" xfId="0" applyFill="1" applyBorder="1" applyAlignment="1">
      <alignment horizontal="right" vertical="center"/>
    </xf>
    <xf numFmtId="49" fontId="12" fillId="0" borderId="18" xfId="0" applyNumberFormat="1" applyFont="1" applyFill="1" applyBorder="1" applyAlignment="1" applyProtection="1">
      <alignment horizontal="left" vertical="center" wrapText="1"/>
      <protection/>
    </xf>
    <xf numFmtId="176" fontId="15" fillId="32" borderId="11" xfId="0" applyNumberFormat="1" applyFont="1" applyFill="1" applyBorder="1" applyAlignment="1" applyProtection="1">
      <alignment horizontal="right" vertical="center"/>
      <protection/>
    </xf>
    <xf numFmtId="4" fontId="12" fillId="32" borderId="11" xfId="0" applyNumberFormat="1" applyFont="1" applyFill="1" applyBorder="1" applyAlignment="1" applyProtection="1">
      <alignment horizontal="right" vertical="center"/>
      <protection/>
    </xf>
    <xf numFmtId="176" fontId="15" fillId="0" borderId="11" xfId="0" applyNumberFormat="1" applyFont="1" applyFill="1" applyBorder="1" applyAlignment="1" applyProtection="1">
      <alignment horizontal="right" vertical="center"/>
      <protection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justify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F12" sqref="F1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138" t="s">
        <v>0</v>
      </c>
      <c r="B1" s="138"/>
      <c r="C1" s="138"/>
      <c r="D1" s="138"/>
      <c r="E1" s="138"/>
      <c r="F1" s="138"/>
    </row>
    <row r="2" spans="1:6" ht="18">
      <c r="A2" s="139" t="s">
        <v>1</v>
      </c>
      <c r="B2" s="140"/>
      <c r="C2" s="140"/>
      <c r="D2" s="140"/>
      <c r="E2" s="141" t="s">
        <v>2</v>
      </c>
      <c r="F2" s="141"/>
    </row>
    <row r="3" spans="1:6" ht="29.25" customHeight="1">
      <c r="A3" s="142" t="s">
        <v>3</v>
      </c>
      <c r="B3" s="143"/>
      <c r="C3" s="142" t="s">
        <v>4</v>
      </c>
      <c r="D3" s="144"/>
      <c r="E3" s="144"/>
      <c r="F3" s="143"/>
    </row>
    <row r="4" spans="1:6" ht="24.75" customHeight="1">
      <c r="A4" s="26" t="s">
        <v>5</v>
      </c>
      <c r="B4" s="26" t="s">
        <v>6</v>
      </c>
      <c r="C4" s="26" t="s">
        <v>5</v>
      </c>
      <c r="D4" s="26" t="s">
        <v>7</v>
      </c>
      <c r="E4" s="145" t="s">
        <v>8</v>
      </c>
      <c r="F4" s="145" t="s">
        <v>9</v>
      </c>
    </row>
    <row r="5" spans="1:6" ht="33.75" customHeight="1">
      <c r="A5" s="146" t="s">
        <v>10</v>
      </c>
      <c r="B5" s="147">
        <f>SUM(B6:B8)</f>
        <v>151.56</v>
      </c>
      <c r="C5" s="147" t="s">
        <v>11</v>
      </c>
      <c r="D5" s="147">
        <f>SUM(D6:D11)</f>
        <v>0</v>
      </c>
      <c r="E5" s="147">
        <f>SUM(E6:E11)</f>
        <v>0</v>
      </c>
      <c r="F5" s="147">
        <f>SUM(F6:F11)</f>
        <v>0</v>
      </c>
    </row>
    <row r="6" spans="1:6" ht="33.75" customHeight="1">
      <c r="A6" s="148" t="s">
        <v>12</v>
      </c>
      <c r="B6" s="149">
        <v>151.56</v>
      </c>
      <c r="C6" s="148" t="s">
        <v>13</v>
      </c>
      <c r="D6" s="147">
        <f aca="true" t="shared" si="0" ref="D6:D12">SUM(E6:F6)</f>
        <v>0</v>
      </c>
      <c r="E6" s="149"/>
      <c r="F6" s="149"/>
    </row>
    <row r="7" spans="1:6" ht="33.75" customHeight="1">
      <c r="A7" s="148" t="s">
        <v>14</v>
      </c>
      <c r="B7" s="149"/>
      <c r="C7" s="148" t="s">
        <v>15</v>
      </c>
      <c r="D7" s="147">
        <f t="shared" si="0"/>
        <v>0</v>
      </c>
      <c r="E7" s="149"/>
      <c r="F7" s="149"/>
    </row>
    <row r="8" spans="1:6" ht="33.75" customHeight="1">
      <c r="A8" s="148"/>
      <c r="B8" s="149"/>
      <c r="C8" s="148" t="s">
        <v>16</v>
      </c>
      <c r="D8" s="147">
        <f t="shared" si="0"/>
        <v>0</v>
      </c>
      <c r="E8" s="149"/>
      <c r="F8" s="149"/>
    </row>
    <row r="9" spans="1:6" ht="33.75" customHeight="1">
      <c r="A9" s="146" t="s">
        <v>17</v>
      </c>
      <c r="B9" s="147">
        <f>SUM(B10:B11)</f>
        <v>0</v>
      </c>
      <c r="C9" s="148" t="s">
        <v>18</v>
      </c>
      <c r="D9" s="147">
        <f t="shared" si="0"/>
        <v>0</v>
      </c>
      <c r="E9" s="149"/>
      <c r="F9" s="149"/>
    </row>
    <row r="10" spans="1:6" ht="33.75" customHeight="1">
      <c r="A10" s="148" t="s">
        <v>12</v>
      </c>
      <c r="B10" s="149"/>
      <c r="C10" s="148" t="s">
        <v>19</v>
      </c>
      <c r="D10" s="147">
        <f t="shared" si="0"/>
        <v>0</v>
      </c>
      <c r="E10" s="149"/>
      <c r="F10" s="149"/>
    </row>
    <row r="11" spans="1:6" ht="33.75" customHeight="1">
      <c r="A11" s="148" t="s">
        <v>14</v>
      </c>
      <c r="B11" s="149"/>
      <c r="C11" s="148" t="s">
        <v>20</v>
      </c>
      <c r="D11" s="147">
        <f t="shared" si="0"/>
        <v>0</v>
      </c>
      <c r="E11" s="149"/>
      <c r="F11" s="149"/>
    </row>
    <row r="12" spans="1:6" ht="33.75" customHeight="1">
      <c r="A12" s="149"/>
      <c r="B12" s="149"/>
      <c r="C12" s="150" t="s">
        <v>21</v>
      </c>
      <c r="D12" s="147">
        <f t="shared" si="0"/>
        <v>151.56</v>
      </c>
      <c r="E12" s="149">
        <v>151.56</v>
      </c>
      <c r="F12" s="149"/>
    </row>
    <row r="13" spans="1:6" ht="33.75" customHeight="1">
      <c r="A13" s="149"/>
      <c r="B13" s="149"/>
      <c r="C13" s="148" t="s">
        <v>22</v>
      </c>
      <c r="D13" s="147"/>
      <c r="E13" s="149"/>
      <c r="F13" s="149"/>
    </row>
    <row r="14" spans="1:6" ht="33.75" customHeight="1">
      <c r="A14" s="149"/>
      <c r="B14" s="149"/>
      <c r="C14" s="149"/>
      <c r="D14" s="147"/>
      <c r="E14" s="149"/>
      <c r="F14" s="149"/>
    </row>
    <row r="15" spans="1:6" ht="33.75" customHeight="1">
      <c r="A15" s="147" t="s">
        <v>23</v>
      </c>
      <c r="B15" s="147">
        <f>B5+B9</f>
        <v>151.56</v>
      </c>
      <c r="C15" s="147" t="s">
        <v>24</v>
      </c>
      <c r="D15" s="147">
        <f>E15</f>
        <v>151.56</v>
      </c>
      <c r="E15" s="147">
        <f>E12</f>
        <v>151.56</v>
      </c>
      <c r="F15" s="147">
        <f>F13+F5</f>
        <v>0</v>
      </c>
    </row>
    <row r="16" ht="22.5">
      <c r="A16" s="1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4">
      <selection activeCell="A13" sqref="A13:IV24"/>
    </sheetView>
  </sheetViews>
  <sheetFormatPr defaultColWidth="9.00390625" defaultRowHeight="15"/>
  <cols>
    <col min="1" max="1" width="19.7109375" style="33" customWidth="1"/>
    <col min="2" max="2" width="18.28125" style="33" customWidth="1"/>
    <col min="3" max="3" width="14.00390625" style="127" customWidth="1"/>
    <col min="4" max="4" width="13.57421875" style="33" customWidth="1"/>
    <col min="5" max="5" width="12.421875" style="33" customWidth="1"/>
    <col min="6" max="6" width="12.00390625" style="33" customWidth="1"/>
    <col min="7" max="16384" width="9.00390625" style="33" customWidth="1"/>
  </cols>
  <sheetData>
    <row r="1" spans="1:6" ht="36" customHeight="1">
      <c r="A1" s="128"/>
      <c r="B1" s="129"/>
      <c r="C1" s="3" t="s">
        <v>25</v>
      </c>
      <c r="D1" s="129"/>
      <c r="E1" s="129"/>
      <c r="F1" s="129"/>
    </row>
    <row r="2" spans="1:6" ht="16.5" customHeight="1">
      <c r="A2" s="130" t="s">
        <v>26</v>
      </c>
      <c r="B2" s="7"/>
      <c r="C2" s="131"/>
      <c r="D2" s="7"/>
      <c r="E2" s="7"/>
      <c r="F2" s="7"/>
    </row>
    <row r="3" spans="1:6" ht="45" customHeight="1">
      <c r="A3" s="8" t="s">
        <v>27</v>
      </c>
      <c r="B3" s="8"/>
      <c r="C3" s="9" t="s">
        <v>28</v>
      </c>
      <c r="D3" s="8"/>
      <c r="E3" s="8"/>
      <c r="F3" s="8" t="s">
        <v>29</v>
      </c>
    </row>
    <row r="4" spans="1:6" ht="45" customHeight="1">
      <c r="A4" s="8" t="s">
        <v>30</v>
      </c>
      <c r="B4" s="8" t="s">
        <v>31</v>
      </c>
      <c r="C4" s="9" t="s">
        <v>32</v>
      </c>
      <c r="D4" s="8" t="s">
        <v>33</v>
      </c>
      <c r="E4" s="8" t="s">
        <v>34</v>
      </c>
      <c r="F4" s="8"/>
    </row>
    <row r="5" spans="1:6" ht="18" customHeight="1">
      <c r="A5" s="132" t="s">
        <v>35</v>
      </c>
      <c r="B5" s="132" t="s">
        <v>36</v>
      </c>
      <c r="C5" s="133">
        <f>D5+E5</f>
        <v>15.88</v>
      </c>
      <c r="D5" s="134">
        <v>15.88</v>
      </c>
      <c r="E5" s="135"/>
      <c r="F5" s="8"/>
    </row>
    <row r="6" spans="1:6" ht="18" customHeight="1">
      <c r="A6" s="132" t="s">
        <v>37</v>
      </c>
      <c r="B6" s="132" t="s">
        <v>38</v>
      </c>
      <c r="C6" s="133">
        <f aca="true" t="shared" si="0" ref="C6:C19">D6+E6</f>
        <v>0.4</v>
      </c>
      <c r="D6" s="134">
        <v>0.4</v>
      </c>
      <c r="E6" s="135"/>
      <c r="F6" s="136"/>
    </row>
    <row r="7" spans="1:6" ht="18" customHeight="1">
      <c r="A7" s="132" t="s">
        <v>39</v>
      </c>
      <c r="B7" s="132" t="s">
        <v>40</v>
      </c>
      <c r="C7" s="133">
        <f t="shared" si="0"/>
        <v>0.32</v>
      </c>
      <c r="D7" s="134">
        <v>0.32</v>
      </c>
      <c r="E7" s="135"/>
      <c r="F7" s="136"/>
    </row>
    <row r="8" spans="1:6" ht="18" customHeight="1">
      <c r="A8" s="132" t="s">
        <v>41</v>
      </c>
      <c r="B8" s="132" t="s">
        <v>42</v>
      </c>
      <c r="C8" s="133">
        <f t="shared" si="0"/>
        <v>0.56</v>
      </c>
      <c r="D8" s="134">
        <v>0.56</v>
      </c>
      <c r="E8" s="135"/>
      <c r="F8" s="136"/>
    </row>
    <row r="9" spans="1:6" ht="18" customHeight="1">
      <c r="A9" s="132" t="s">
        <v>43</v>
      </c>
      <c r="B9" s="132" t="s">
        <v>44</v>
      </c>
      <c r="C9" s="133">
        <f t="shared" si="0"/>
        <v>116.14</v>
      </c>
      <c r="D9" s="134">
        <v>116.14</v>
      </c>
      <c r="E9" s="135"/>
      <c r="F9" s="136"/>
    </row>
    <row r="10" spans="1:6" ht="18" customHeight="1">
      <c r="A10" s="132" t="s">
        <v>45</v>
      </c>
      <c r="B10" s="132" t="s">
        <v>46</v>
      </c>
      <c r="C10" s="133">
        <f t="shared" si="0"/>
        <v>2.38</v>
      </c>
      <c r="D10" s="134">
        <v>2.38</v>
      </c>
      <c r="E10" s="135"/>
      <c r="F10" s="136"/>
    </row>
    <row r="11" spans="1:6" ht="18" customHeight="1">
      <c r="A11" s="132" t="s">
        <v>47</v>
      </c>
      <c r="B11" s="132" t="s">
        <v>48</v>
      </c>
      <c r="C11" s="133">
        <f t="shared" si="0"/>
        <v>6.35</v>
      </c>
      <c r="D11" s="134">
        <v>6.35</v>
      </c>
      <c r="E11" s="135"/>
      <c r="F11" s="136"/>
    </row>
    <row r="12" spans="1:6" ht="18" customHeight="1">
      <c r="A12" s="132" t="s">
        <v>49</v>
      </c>
      <c r="B12" s="132" t="s">
        <v>50</v>
      </c>
      <c r="C12" s="133">
        <f t="shared" si="0"/>
        <v>9.53</v>
      </c>
      <c r="D12" s="134">
        <v>9.53</v>
      </c>
      <c r="E12" s="135"/>
      <c r="F12" s="136"/>
    </row>
    <row r="13" spans="1:6" ht="18" customHeight="1">
      <c r="A13" s="137" t="s">
        <v>7</v>
      </c>
      <c r="B13" s="137"/>
      <c r="C13" s="133">
        <f>SUM(C5:C12)</f>
        <v>151.56</v>
      </c>
      <c r="D13" s="135">
        <f>SUM(D5:D12)</f>
        <v>151.56</v>
      </c>
      <c r="E13" s="135">
        <f>SUM(E5:E12)</f>
        <v>0</v>
      </c>
      <c r="F13" s="137"/>
    </row>
    <row r="14" ht="27" customHeight="1"/>
    <row r="15" ht="27" customHeight="1"/>
    <row r="16" ht="27" customHeight="1"/>
    <row r="17" ht="27" customHeight="1"/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31">
      <selection activeCell="K32" sqref="K32"/>
    </sheetView>
  </sheetViews>
  <sheetFormatPr defaultColWidth="9.00390625" defaultRowHeight="15"/>
  <cols>
    <col min="1" max="1" width="5.8515625" style="16" customWidth="1"/>
    <col min="2" max="2" width="4.421875" style="36" customWidth="1"/>
    <col min="3" max="3" width="19.00390625" style="16" customWidth="1"/>
    <col min="4" max="4" width="14.28125" style="37" customWidth="1"/>
    <col min="5" max="5" width="6.421875" style="16" customWidth="1"/>
    <col min="6" max="6" width="6.28125" style="36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38" t="s">
        <v>51</v>
      </c>
      <c r="B1" s="38"/>
      <c r="C1" s="38"/>
      <c r="D1" s="39"/>
      <c r="E1" s="38"/>
      <c r="F1" s="38"/>
      <c r="G1" s="38"/>
      <c r="H1" s="38"/>
      <c r="I1" s="38"/>
      <c r="J1" s="38"/>
      <c r="K1" s="38"/>
    </row>
    <row r="2" spans="1:11" ht="25.5" customHeight="1">
      <c r="A2" s="26" t="s">
        <v>52</v>
      </c>
      <c r="B2" s="26"/>
      <c r="C2" s="26"/>
      <c r="D2" s="40"/>
      <c r="E2" s="41" t="s">
        <v>53</v>
      </c>
      <c r="F2" s="41"/>
      <c r="G2" s="41"/>
      <c r="H2" s="41"/>
      <c r="I2" s="41"/>
      <c r="J2" s="41"/>
      <c r="K2" s="112" t="s">
        <v>29</v>
      </c>
    </row>
    <row r="3" spans="1:11" ht="25.5" customHeight="1">
      <c r="A3" s="42" t="s">
        <v>30</v>
      </c>
      <c r="B3" s="42"/>
      <c r="C3" s="42" t="s">
        <v>31</v>
      </c>
      <c r="D3" s="42" t="s">
        <v>7</v>
      </c>
      <c r="E3" s="43" t="s">
        <v>30</v>
      </c>
      <c r="F3" s="43"/>
      <c r="G3" s="44" t="s">
        <v>31</v>
      </c>
      <c r="H3" s="44"/>
      <c r="I3" s="113" t="s">
        <v>54</v>
      </c>
      <c r="J3" s="114" t="s">
        <v>55</v>
      </c>
      <c r="K3" s="115"/>
    </row>
    <row r="4" spans="1:11" ht="25.5" customHeight="1">
      <c r="A4" s="45" t="s">
        <v>56</v>
      </c>
      <c r="B4" s="46" t="s">
        <v>57</v>
      </c>
      <c r="C4" s="42"/>
      <c r="D4" s="42"/>
      <c r="E4" s="42" t="s">
        <v>56</v>
      </c>
      <c r="F4" s="46" t="s">
        <v>57</v>
      </c>
      <c r="G4" s="44"/>
      <c r="H4" s="44"/>
      <c r="I4" s="116"/>
      <c r="J4" s="26"/>
      <c r="K4" s="117"/>
    </row>
    <row r="5" spans="1:11" ht="25.5" customHeight="1">
      <c r="A5" s="47">
        <v>501</v>
      </c>
      <c r="B5" s="48"/>
      <c r="C5" s="9" t="s">
        <v>58</v>
      </c>
      <c r="D5" s="49">
        <f>SUM(D6:D24)</f>
        <v>130.32</v>
      </c>
      <c r="E5" s="50">
        <v>301</v>
      </c>
      <c r="F5" s="51"/>
      <c r="G5" s="52" t="s">
        <v>59</v>
      </c>
      <c r="H5" s="53"/>
      <c r="I5" s="49">
        <f>SUM(I6:I15)+SUM(I19:I24)</f>
        <v>130.32</v>
      </c>
      <c r="J5" s="49">
        <f>SUM(J6:J15)+SUM(J19:J24)</f>
        <v>0</v>
      </c>
      <c r="K5" s="118"/>
    </row>
    <row r="6" spans="1:11" ht="19.5" customHeight="1">
      <c r="A6" s="54"/>
      <c r="B6" s="55" t="s">
        <v>60</v>
      </c>
      <c r="C6" s="56" t="s">
        <v>61</v>
      </c>
      <c r="D6" s="57">
        <f ca="1">SUM(I6:I6:I10)+I21+I22+I23</f>
        <v>94.89999999999999</v>
      </c>
      <c r="E6" s="58"/>
      <c r="F6" s="59" t="s">
        <v>60</v>
      </c>
      <c r="G6" s="60" t="s">
        <v>62</v>
      </c>
      <c r="H6" s="61"/>
      <c r="I6" s="119">
        <v>21.61</v>
      </c>
      <c r="J6" s="120"/>
      <c r="K6" s="121"/>
    </row>
    <row r="7" spans="1:11" ht="19.5" customHeight="1">
      <c r="A7" s="54"/>
      <c r="B7" s="55"/>
      <c r="C7" s="56"/>
      <c r="D7" s="57"/>
      <c r="E7" s="58"/>
      <c r="F7" s="59" t="s">
        <v>63</v>
      </c>
      <c r="G7" s="60" t="s">
        <v>64</v>
      </c>
      <c r="H7" s="61"/>
      <c r="I7" s="119">
        <v>59.5</v>
      </c>
      <c r="J7" s="120"/>
      <c r="K7" s="121"/>
    </row>
    <row r="8" spans="1:11" ht="19.5" customHeight="1">
      <c r="A8" s="54"/>
      <c r="B8" s="55"/>
      <c r="C8" s="56"/>
      <c r="D8" s="57"/>
      <c r="E8" s="58"/>
      <c r="F8" s="59" t="s">
        <v>65</v>
      </c>
      <c r="G8" s="60" t="s">
        <v>66</v>
      </c>
      <c r="H8" s="61"/>
      <c r="I8" s="122">
        <v>6.59</v>
      </c>
      <c r="J8" s="120"/>
      <c r="K8" s="121"/>
    </row>
    <row r="9" spans="1:11" ht="19.5" customHeight="1">
      <c r="A9" s="54"/>
      <c r="B9" s="55"/>
      <c r="C9" s="56"/>
      <c r="D9" s="57"/>
      <c r="E9" s="62"/>
      <c r="F9" s="59" t="s">
        <v>67</v>
      </c>
      <c r="G9" s="60" t="s">
        <v>68</v>
      </c>
      <c r="H9" s="61"/>
      <c r="I9" s="122">
        <v>0</v>
      </c>
      <c r="J9" s="120"/>
      <c r="K9" s="121"/>
    </row>
    <row r="10" spans="1:11" ht="19.5" customHeight="1">
      <c r="A10" s="54"/>
      <c r="B10" s="55"/>
      <c r="C10" s="56"/>
      <c r="D10" s="57"/>
      <c r="E10" s="62"/>
      <c r="F10" s="59" t="s">
        <v>69</v>
      </c>
      <c r="G10" s="60" t="s">
        <v>70</v>
      </c>
      <c r="H10" s="61"/>
      <c r="I10" s="119">
        <v>0</v>
      </c>
      <c r="J10" s="120"/>
      <c r="K10" s="121"/>
    </row>
    <row r="11" spans="1:11" ht="19.5" customHeight="1">
      <c r="A11" s="54"/>
      <c r="B11" s="55" t="s">
        <v>63</v>
      </c>
      <c r="C11" s="63" t="s">
        <v>71</v>
      </c>
      <c r="D11" s="64">
        <f>SUM(I11:I15)</f>
        <v>25.89</v>
      </c>
      <c r="E11" s="62"/>
      <c r="F11" s="59" t="s">
        <v>72</v>
      </c>
      <c r="G11" s="65" t="s">
        <v>73</v>
      </c>
      <c r="H11" s="66"/>
      <c r="I11" s="119">
        <v>15.88</v>
      </c>
      <c r="J11" s="120"/>
      <c r="K11" s="121"/>
    </row>
    <row r="12" spans="1:11" ht="19.5" customHeight="1">
      <c r="A12" s="54"/>
      <c r="B12" s="55"/>
      <c r="C12" s="63"/>
      <c r="D12" s="67"/>
      <c r="E12" s="62"/>
      <c r="F12" s="59" t="s">
        <v>74</v>
      </c>
      <c r="G12" s="65" t="s">
        <v>75</v>
      </c>
      <c r="H12" s="66"/>
      <c r="I12" s="119">
        <v>0</v>
      </c>
      <c r="J12" s="120"/>
      <c r="K12" s="121"/>
    </row>
    <row r="13" spans="1:11" ht="19.5" customHeight="1">
      <c r="A13" s="54"/>
      <c r="B13" s="55"/>
      <c r="C13" s="63"/>
      <c r="D13" s="67"/>
      <c r="E13" s="62"/>
      <c r="F13" s="59" t="s">
        <v>76</v>
      </c>
      <c r="G13" s="65" t="s">
        <v>77</v>
      </c>
      <c r="H13" s="66"/>
      <c r="I13" s="119">
        <v>6.35</v>
      </c>
      <c r="J13" s="120"/>
      <c r="K13" s="121"/>
    </row>
    <row r="14" spans="1:11" ht="19.5" customHeight="1">
      <c r="A14" s="54"/>
      <c r="B14" s="55"/>
      <c r="C14" s="63"/>
      <c r="D14" s="67"/>
      <c r="E14" s="62"/>
      <c r="F14" s="59" t="s">
        <v>78</v>
      </c>
      <c r="G14" s="65" t="s">
        <v>79</v>
      </c>
      <c r="H14" s="66"/>
      <c r="I14" s="119">
        <v>2.38</v>
      </c>
      <c r="J14" s="120"/>
      <c r="K14" s="121"/>
    </row>
    <row r="15" spans="1:11" ht="19.5" customHeight="1">
      <c r="A15" s="54"/>
      <c r="B15" s="55"/>
      <c r="C15" s="63"/>
      <c r="D15" s="67"/>
      <c r="E15" s="62"/>
      <c r="F15" s="59" t="s">
        <v>80</v>
      </c>
      <c r="G15" s="68" t="s">
        <v>81</v>
      </c>
      <c r="H15" s="66" t="s">
        <v>32</v>
      </c>
      <c r="I15" s="119">
        <v>1.28</v>
      </c>
      <c r="J15" s="120"/>
      <c r="K15" s="121"/>
    </row>
    <row r="16" spans="1:11" ht="19.5" customHeight="1">
      <c r="A16" s="54"/>
      <c r="B16" s="55"/>
      <c r="C16" s="63"/>
      <c r="D16" s="67"/>
      <c r="E16" s="62"/>
      <c r="F16" s="59"/>
      <c r="G16" s="68"/>
      <c r="H16" s="66" t="s">
        <v>82</v>
      </c>
      <c r="I16" s="122">
        <v>0.4</v>
      </c>
      <c r="J16" s="120"/>
      <c r="K16" s="121"/>
    </row>
    <row r="17" spans="1:11" ht="19.5" customHeight="1">
      <c r="A17" s="54"/>
      <c r="B17" s="55"/>
      <c r="C17" s="63"/>
      <c r="D17" s="67"/>
      <c r="E17" s="62"/>
      <c r="F17" s="59"/>
      <c r="G17" s="68"/>
      <c r="H17" s="66" t="s">
        <v>83</v>
      </c>
      <c r="I17" s="122">
        <v>0.32</v>
      </c>
      <c r="J17" s="120"/>
      <c r="K17" s="121"/>
    </row>
    <row r="18" spans="1:11" ht="19.5" customHeight="1">
      <c r="A18" s="54"/>
      <c r="B18" s="55"/>
      <c r="C18" s="63"/>
      <c r="D18" s="69"/>
      <c r="E18" s="62"/>
      <c r="F18" s="59"/>
      <c r="G18" s="68"/>
      <c r="H18" s="66" t="s">
        <v>84</v>
      </c>
      <c r="I18" s="119">
        <v>0.56</v>
      </c>
      <c r="J18" s="120"/>
      <c r="K18" s="121"/>
    </row>
    <row r="19" spans="1:11" ht="19.5" customHeight="1">
      <c r="A19" s="70"/>
      <c r="B19" s="48" t="s">
        <v>65</v>
      </c>
      <c r="C19" s="9" t="s">
        <v>50</v>
      </c>
      <c r="D19" s="71">
        <f>I19</f>
        <v>9.53</v>
      </c>
      <c r="E19" s="62"/>
      <c r="F19" s="59" t="s">
        <v>85</v>
      </c>
      <c r="G19" s="68" t="s">
        <v>50</v>
      </c>
      <c r="H19" s="72"/>
      <c r="I19" s="119">
        <v>9.53</v>
      </c>
      <c r="J19" s="120"/>
      <c r="K19" s="121"/>
    </row>
    <row r="20" spans="1:11" ht="19.5" customHeight="1">
      <c r="A20" s="54"/>
      <c r="B20" s="55" t="s">
        <v>86</v>
      </c>
      <c r="C20" s="63" t="s">
        <v>87</v>
      </c>
      <c r="D20" s="71">
        <f>I24</f>
        <v>0</v>
      </c>
      <c r="E20" s="62"/>
      <c r="F20" s="59" t="s">
        <v>88</v>
      </c>
      <c r="G20" s="68" t="s">
        <v>89</v>
      </c>
      <c r="H20" s="72"/>
      <c r="I20" s="119">
        <v>0</v>
      </c>
      <c r="J20" s="120"/>
      <c r="K20" s="121"/>
    </row>
    <row r="21" spans="1:11" ht="19.5" customHeight="1">
      <c r="A21" s="54"/>
      <c r="B21" s="55"/>
      <c r="C21" s="63"/>
      <c r="D21" s="71"/>
      <c r="E21" s="62"/>
      <c r="F21" s="59" t="s">
        <v>86</v>
      </c>
      <c r="G21" s="73" t="s">
        <v>90</v>
      </c>
      <c r="H21" s="74"/>
      <c r="I21" s="119">
        <v>0</v>
      </c>
      <c r="J21" s="120"/>
      <c r="K21" s="121"/>
    </row>
    <row r="22" spans="1:11" ht="19.5" customHeight="1">
      <c r="A22" s="54"/>
      <c r="B22" s="55"/>
      <c r="C22" s="63"/>
      <c r="D22" s="71"/>
      <c r="E22" s="62"/>
      <c r="F22" s="59"/>
      <c r="G22" s="68" t="s">
        <v>91</v>
      </c>
      <c r="H22" s="72"/>
      <c r="I22" s="119">
        <v>5.6</v>
      </c>
      <c r="J22" s="120"/>
      <c r="K22" s="121"/>
    </row>
    <row r="23" spans="1:11" ht="19.5" customHeight="1">
      <c r="A23" s="54"/>
      <c r="B23" s="55"/>
      <c r="C23" s="63"/>
      <c r="D23" s="71"/>
      <c r="E23" s="62"/>
      <c r="F23" s="59"/>
      <c r="G23" s="68" t="s">
        <v>92</v>
      </c>
      <c r="H23" s="72"/>
      <c r="I23" s="119">
        <v>1.6</v>
      </c>
      <c r="J23" s="120"/>
      <c r="K23" s="121"/>
    </row>
    <row r="24" spans="1:11" ht="19.5" customHeight="1">
      <c r="A24" s="54"/>
      <c r="B24" s="55"/>
      <c r="C24" s="63"/>
      <c r="D24" s="71"/>
      <c r="E24" s="62"/>
      <c r="F24" s="75" t="s">
        <v>86</v>
      </c>
      <c r="G24" s="60" t="s">
        <v>87</v>
      </c>
      <c r="H24" s="61"/>
      <c r="I24" s="119">
        <v>0</v>
      </c>
      <c r="J24" s="120"/>
      <c r="K24" s="121"/>
    </row>
    <row r="25" spans="1:11" ht="19.5" customHeight="1">
      <c r="A25" s="76" t="s">
        <v>93</v>
      </c>
      <c r="B25" s="47"/>
      <c r="C25" s="9" t="s">
        <v>94</v>
      </c>
      <c r="D25" s="49">
        <f>SUM(D26:D45)</f>
        <v>20.2</v>
      </c>
      <c r="E25" s="77" t="s">
        <v>95</v>
      </c>
      <c r="F25" s="77"/>
      <c r="G25" s="78" t="s">
        <v>94</v>
      </c>
      <c r="H25" s="79"/>
      <c r="I25" s="49">
        <f>SUM(I26:I42)</f>
        <v>0</v>
      </c>
      <c r="J25" s="49">
        <f>SUM(J26:J45)</f>
        <v>20.2</v>
      </c>
      <c r="K25" s="118"/>
    </row>
    <row r="26" spans="1:11" ht="19.5" customHeight="1">
      <c r="A26" s="80"/>
      <c r="B26" s="81" t="s">
        <v>60</v>
      </c>
      <c r="C26" s="82" t="s">
        <v>96</v>
      </c>
      <c r="D26" s="83">
        <f>SUM(J26:J32)+J41+J40</f>
        <v>9.4</v>
      </c>
      <c r="E26" s="84"/>
      <c r="F26" s="59" t="s">
        <v>60</v>
      </c>
      <c r="G26" s="85" t="s">
        <v>97</v>
      </c>
      <c r="H26" s="85"/>
      <c r="I26" s="120"/>
      <c r="J26" s="119">
        <v>2</v>
      </c>
      <c r="K26" s="121"/>
    </row>
    <row r="27" spans="1:11" ht="19.5" customHeight="1">
      <c r="A27" s="86"/>
      <c r="B27" s="87"/>
      <c r="C27" s="88"/>
      <c r="D27" s="89"/>
      <c r="E27" s="90"/>
      <c r="F27" s="59" t="s">
        <v>63</v>
      </c>
      <c r="G27" s="91" t="s">
        <v>98</v>
      </c>
      <c r="H27" s="92"/>
      <c r="I27" s="120"/>
      <c r="J27" s="119">
        <v>0.8</v>
      </c>
      <c r="K27" s="121"/>
    </row>
    <row r="28" spans="1:11" ht="19.5" customHeight="1">
      <c r="A28" s="86"/>
      <c r="B28" s="87"/>
      <c r="C28" s="88"/>
      <c r="D28" s="89"/>
      <c r="E28" s="90"/>
      <c r="F28" s="75" t="s">
        <v>99</v>
      </c>
      <c r="G28" s="93" t="s">
        <v>100</v>
      </c>
      <c r="H28" s="94"/>
      <c r="I28" s="120"/>
      <c r="J28" s="119">
        <v>0.24</v>
      </c>
      <c r="K28" s="121"/>
    </row>
    <row r="29" spans="1:11" ht="19.5" customHeight="1">
      <c r="A29" s="86"/>
      <c r="B29" s="87"/>
      <c r="C29" s="88"/>
      <c r="D29" s="89"/>
      <c r="E29" s="90"/>
      <c r="F29" s="75" t="s">
        <v>67</v>
      </c>
      <c r="G29" s="93" t="s">
        <v>101</v>
      </c>
      <c r="H29" s="94"/>
      <c r="I29" s="120"/>
      <c r="J29" s="119">
        <v>0.16</v>
      </c>
      <c r="K29" s="121"/>
    </row>
    <row r="30" spans="1:11" ht="19.5" customHeight="1">
      <c r="A30" s="86"/>
      <c r="B30" s="87"/>
      <c r="C30" s="88"/>
      <c r="D30" s="89"/>
      <c r="E30" s="90"/>
      <c r="F30" s="75" t="s">
        <v>69</v>
      </c>
      <c r="G30" s="93" t="s">
        <v>102</v>
      </c>
      <c r="H30" s="94"/>
      <c r="I30" s="120"/>
      <c r="J30" s="119">
        <v>0.8</v>
      </c>
      <c r="K30" s="121"/>
    </row>
    <row r="31" spans="1:11" ht="19.5" customHeight="1">
      <c r="A31" s="86"/>
      <c r="B31" s="87"/>
      <c r="C31" s="88"/>
      <c r="D31" s="89"/>
      <c r="E31" s="90"/>
      <c r="F31" s="75" t="s">
        <v>72</v>
      </c>
      <c r="G31" s="85" t="s">
        <v>103</v>
      </c>
      <c r="H31" s="85"/>
      <c r="I31" s="120"/>
      <c r="J31" s="119">
        <v>0.4</v>
      </c>
      <c r="K31" s="121"/>
    </row>
    <row r="32" spans="1:11" ht="19.5" customHeight="1">
      <c r="A32" s="86"/>
      <c r="B32" s="87"/>
      <c r="C32" s="88"/>
      <c r="D32" s="89"/>
      <c r="E32" s="90"/>
      <c r="F32" s="75" t="s">
        <v>78</v>
      </c>
      <c r="G32" s="85" t="s">
        <v>104</v>
      </c>
      <c r="H32" s="85"/>
      <c r="I32" s="120"/>
      <c r="J32" s="119">
        <v>3.2</v>
      </c>
      <c r="K32" s="121"/>
    </row>
    <row r="33" spans="1:11" ht="13.5">
      <c r="A33" s="86"/>
      <c r="B33" s="87"/>
      <c r="C33" s="88"/>
      <c r="D33" s="89"/>
      <c r="E33" s="90"/>
      <c r="F33" s="75" t="s">
        <v>80</v>
      </c>
      <c r="G33" s="95" t="s">
        <v>105</v>
      </c>
      <c r="H33" s="92"/>
      <c r="I33" s="120"/>
      <c r="J33" s="119">
        <v>0</v>
      </c>
      <c r="K33" s="121"/>
    </row>
    <row r="34" spans="1:11" ht="13.5">
      <c r="A34" s="86"/>
      <c r="B34" s="87"/>
      <c r="C34" s="88"/>
      <c r="D34" s="89"/>
      <c r="E34" s="90"/>
      <c r="F34" s="75" t="s">
        <v>85</v>
      </c>
      <c r="G34" s="85" t="s">
        <v>106</v>
      </c>
      <c r="H34" s="85"/>
      <c r="I34" s="120"/>
      <c r="J34" s="119">
        <v>1.6</v>
      </c>
      <c r="K34" s="121"/>
    </row>
    <row r="35" spans="1:11" ht="13.5">
      <c r="A35" s="96"/>
      <c r="B35" s="97" t="s">
        <v>63</v>
      </c>
      <c r="C35" s="98" t="s">
        <v>107</v>
      </c>
      <c r="D35" s="71">
        <f>J35</f>
        <v>1.6</v>
      </c>
      <c r="E35" s="99"/>
      <c r="F35" s="75" t="s">
        <v>108</v>
      </c>
      <c r="G35" s="95" t="s">
        <v>107</v>
      </c>
      <c r="H35" s="92"/>
      <c r="I35" s="120"/>
      <c r="J35" s="119">
        <v>1.6</v>
      </c>
      <c r="K35" s="121"/>
    </row>
    <row r="36" spans="1:11" ht="13.5">
      <c r="A36" s="100"/>
      <c r="B36" s="97" t="s">
        <v>65</v>
      </c>
      <c r="C36" s="98" t="s">
        <v>109</v>
      </c>
      <c r="D36" s="71">
        <f>J36</f>
        <v>1.6</v>
      </c>
      <c r="E36" s="62"/>
      <c r="F36" s="75" t="s">
        <v>110</v>
      </c>
      <c r="G36" s="85" t="s">
        <v>109</v>
      </c>
      <c r="H36" s="85"/>
      <c r="I36" s="120"/>
      <c r="J36" s="119">
        <v>1.6</v>
      </c>
      <c r="K36" s="121"/>
    </row>
    <row r="37" spans="1:11" ht="13.5">
      <c r="A37" s="100"/>
      <c r="B37" s="76" t="s">
        <v>67</v>
      </c>
      <c r="C37" s="101" t="s">
        <v>111</v>
      </c>
      <c r="D37" s="49">
        <f>J39</f>
        <v>1.2</v>
      </c>
      <c r="E37" s="102"/>
      <c r="F37" s="75" t="s">
        <v>112</v>
      </c>
      <c r="G37" s="95" t="s">
        <v>113</v>
      </c>
      <c r="H37" s="92"/>
      <c r="I37" s="120"/>
      <c r="J37" s="123">
        <v>0</v>
      </c>
      <c r="K37" s="121"/>
    </row>
    <row r="38" spans="1:11" ht="13.5">
      <c r="A38" s="103"/>
      <c r="B38" s="76" t="s">
        <v>69</v>
      </c>
      <c r="C38" s="104" t="s">
        <v>105</v>
      </c>
      <c r="D38" s="49">
        <f>J33</f>
        <v>0</v>
      </c>
      <c r="E38" s="102"/>
      <c r="F38" s="75" t="s">
        <v>114</v>
      </c>
      <c r="G38" s="95" t="s">
        <v>115</v>
      </c>
      <c r="H38" s="105"/>
      <c r="I38" s="120"/>
      <c r="J38" s="123">
        <v>0</v>
      </c>
      <c r="K38" s="121"/>
    </row>
    <row r="39" spans="1:11" ht="13.5">
      <c r="A39" s="106"/>
      <c r="B39" s="76" t="s">
        <v>72</v>
      </c>
      <c r="C39" s="9" t="s">
        <v>116</v>
      </c>
      <c r="D39" s="49">
        <f>J43</f>
        <v>2.4</v>
      </c>
      <c r="E39" s="107"/>
      <c r="F39" s="75" t="s">
        <v>117</v>
      </c>
      <c r="G39" s="85" t="s">
        <v>118</v>
      </c>
      <c r="H39" s="85"/>
      <c r="I39" s="120"/>
      <c r="J39" s="119">
        <v>1.2</v>
      </c>
      <c r="K39" s="121"/>
    </row>
    <row r="40" spans="1:11" ht="13.5">
      <c r="A40" s="103"/>
      <c r="B40" s="76" t="s">
        <v>74</v>
      </c>
      <c r="C40" s="9" t="s">
        <v>119</v>
      </c>
      <c r="D40" s="49">
        <f>J34</f>
        <v>1.6</v>
      </c>
      <c r="E40" s="102"/>
      <c r="F40" s="75" t="s">
        <v>120</v>
      </c>
      <c r="G40" s="85" t="s">
        <v>121</v>
      </c>
      <c r="H40" s="85"/>
      <c r="I40" s="120"/>
      <c r="J40" s="119">
        <v>1.75</v>
      </c>
      <c r="K40" s="121"/>
    </row>
    <row r="41" spans="1:11" ht="13.5">
      <c r="A41" s="103"/>
      <c r="B41" s="97" t="s">
        <v>86</v>
      </c>
      <c r="C41" s="108" t="s">
        <v>122</v>
      </c>
      <c r="D41" s="57">
        <f>J42+J45+J44</f>
        <v>2.4</v>
      </c>
      <c r="E41" s="62"/>
      <c r="F41" s="75" t="s">
        <v>123</v>
      </c>
      <c r="G41" s="109" t="s">
        <v>124</v>
      </c>
      <c r="H41" s="109"/>
      <c r="I41" s="120"/>
      <c r="J41" s="124">
        <v>0.05</v>
      </c>
      <c r="K41" s="121"/>
    </row>
    <row r="42" spans="1:11" ht="13.5">
      <c r="A42" s="103"/>
      <c r="B42" s="97"/>
      <c r="C42" s="108"/>
      <c r="D42" s="57"/>
      <c r="E42" s="62"/>
      <c r="F42" s="75"/>
      <c r="G42" s="109" t="s">
        <v>125</v>
      </c>
      <c r="H42" s="109"/>
      <c r="I42" s="125"/>
      <c r="J42" s="119">
        <v>0</v>
      </c>
      <c r="K42" s="121"/>
    </row>
    <row r="43" spans="1:11" ht="13.5">
      <c r="A43" s="103"/>
      <c r="B43" s="97"/>
      <c r="C43" s="108"/>
      <c r="D43" s="57"/>
      <c r="E43" s="98"/>
      <c r="F43" s="110" t="s">
        <v>126</v>
      </c>
      <c r="G43" s="109" t="s">
        <v>127</v>
      </c>
      <c r="H43" s="109"/>
      <c r="I43" s="121"/>
      <c r="J43" s="119">
        <v>2.4</v>
      </c>
      <c r="K43" s="121"/>
    </row>
    <row r="44" spans="1:11" ht="13.5">
      <c r="A44" s="103"/>
      <c r="B44" s="97"/>
      <c r="C44" s="108"/>
      <c r="D44" s="57"/>
      <c r="E44" s="98"/>
      <c r="F44" s="110"/>
      <c r="G44" s="111" t="s">
        <v>128</v>
      </c>
      <c r="H44" s="109"/>
      <c r="I44" s="121"/>
      <c r="J44" s="126">
        <v>0</v>
      </c>
      <c r="K44" s="121"/>
    </row>
    <row r="45" spans="1:11" ht="13.5">
      <c r="A45" s="103"/>
      <c r="B45" s="97"/>
      <c r="C45" s="108"/>
      <c r="D45" s="57"/>
      <c r="E45" s="98"/>
      <c r="F45" s="75" t="s">
        <v>86</v>
      </c>
      <c r="G45" s="85" t="s">
        <v>122</v>
      </c>
      <c r="H45" s="85"/>
      <c r="I45" s="121"/>
      <c r="J45" s="126">
        <v>2.4</v>
      </c>
      <c r="K45" s="121"/>
    </row>
  </sheetData>
  <sheetProtection/>
  <mergeCells count="67">
    <mergeCell ref="A1:K1"/>
    <mergeCell ref="A2:D2"/>
    <mergeCell ref="E2:J2"/>
    <mergeCell ref="A3:B3"/>
    <mergeCell ref="E3:F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A6:A10"/>
    <mergeCell ref="A11:A18"/>
    <mergeCell ref="A20:A24"/>
    <mergeCell ref="B6:B10"/>
    <mergeCell ref="B11:B18"/>
    <mergeCell ref="B20:B24"/>
    <mergeCell ref="B26:B34"/>
    <mergeCell ref="B41:B45"/>
    <mergeCell ref="C3:C4"/>
    <mergeCell ref="C6:C10"/>
    <mergeCell ref="C11:C18"/>
    <mergeCell ref="C20:C24"/>
    <mergeCell ref="C26:C34"/>
    <mergeCell ref="C41:C45"/>
    <mergeCell ref="D3:D4"/>
    <mergeCell ref="D6:D10"/>
    <mergeCell ref="D11:D18"/>
    <mergeCell ref="D20:D24"/>
    <mergeCell ref="D26:D34"/>
    <mergeCell ref="D41:D45"/>
    <mergeCell ref="G15:G18"/>
    <mergeCell ref="I3:I4"/>
    <mergeCell ref="J3:J4"/>
    <mergeCell ref="K2:K4"/>
    <mergeCell ref="G3:H4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F7" sqref="F7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7" t="s">
        <v>129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0.25" customHeight="1">
      <c r="A2" s="31"/>
      <c r="B2" s="32"/>
      <c r="C2" s="32"/>
      <c r="D2" s="32"/>
      <c r="E2" s="32"/>
      <c r="F2" s="32"/>
      <c r="G2" s="31"/>
      <c r="H2" s="32"/>
      <c r="I2" s="32"/>
      <c r="J2" s="32"/>
      <c r="K2" s="32"/>
      <c r="L2" s="32"/>
      <c r="M2" s="32"/>
      <c r="N2" s="32"/>
      <c r="O2" s="32"/>
      <c r="P2" s="32"/>
      <c r="Q2" s="7" t="s">
        <v>2</v>
      </c>
      <c r="R2" s="7"/>
    </row>
    <row r="3" spans="1:18" ht="48.75" customHeight="1">
      <c r="A3" s="15" t="s">
        <v>130</v>
      </c>
      <c r="B3" s="15"/>
      <c r="C3" s="15"/>
      <c r="D3" s="15"/>
      <c r="E3" s="15"/>
      <c r="F3" s="15"/>
      <c r="G3" s="15" t="s">
        <v>131</v>
      </c>
      <c r="H3" s="15"/>
      <c r="I3" s="15"/>
      <c r="J3" s="15"/>
      <c r="K3" s="15"/>
      <c r="L3" s="15"/>
      <c r="M3" s="15" t="s">
        <v>132</v>
      </c>
      <c r="N3" s="15"/>
      <c r="O3" s="15"/>
      <c r="P3" s="15"/>
      <c r="Q3" s="15"/>
      <c r="R3" s="15"/>
    </row>
    <row r="4" spans="1:18" ht="48.75" customHeight="1">
      <c r="A4" s="11" t="s">
        <v>7</v>
      </c>
      <c r="B4" s="8" t="s">
        <v>133</v>
      </c>
      <c r="C4" s="11" t="s">
        <v>134</v>
      </c>
      <c r="D4" s="11"/>
      <c r="E4" s="11"/>
      <c r="F4" s="8" t="s">
        <v>118</v>
      </c>
      <c r="G4" s="11" t="s">
        <v>7</v>
      </c>
      <c r="H4" s="8" t="s">
        <v>133</v>
      </c>
      <c r="I4" s="11" t="s">
        <v>134</v>
      </c>
      <c r="J4" s="11"/>
      <c r="K4" s="11"/>
      <c r="L4" s="8" t="s">
        <v>118</v>
      </c>
      <c r="M4" s="11" t="s">
        <v>7</v>
      </c>
      <c r="N4" s="8" t="s">
        <v>133</v>
      </c>
      <c r="O4" s="11" t="s">
        <v>134</v>
      </c>
      <c r="P4" s="11"/>
      <c r="Q4" s="11"/>
      <c r="R4" s="8" t="s">
        <v>118</v>
      </c>
    </row>
    <row r="5" spans="1:18" ht="52.5" customHeight="1">
      <c r="A5" s="11"/>
      <c r="B5" s="8"/>
      <c r="C5" s="8" t="s">
        <v>32</v>
      </c>
      <c r="D5" s="8" t="s">
        <v>135</v>
      </c>
      <c r="E5" s="8" t="s">
        <v>136</v>
      </c>
      <c r="F5" s="8"/>
      <c r="G5" s="11"/>
      <c r="H5" s="8"/>
      <c r="I5" s="8" t="s">
        <v>32</v>
      </c>
      <c r="J5" s="8" t="s">
        <v>135</v>
      </c>
      <c r="K5" s="8" t="s">
        <v>136</v>
      </c>
      <c r="L5" s="8"/>
      <c r="M5" s="11"/>
      <c r="N5" s="8"/>
      <c r="O5" s="8" t="s">
        <v>32</v>
      </c>
      <c r="P5" s="8" t="s">
        <v>135</v>
      </c>
      <c r="Q5" s="8" t="s">
        <v>136</v>
      </c>
      <c r="R5" s="8"/>
    </row>
    <row r="6" spans="1:18" ht="43.5" customHeight="1">
      <c r="A6" s="21">
        <f>B6+C6+F6</f>
        <v>4.5</v>
      </c>
      <c r="B6" s="21"/>
      <c r="C6" s="21">
        <f>D6+E6</f>
        <v>3</v>
      </c>
      <c r="D6" s="33"/>
      <c r="E6" s="11">
        <v>3</v>
      </c>
      <c r="F6" s="11">
        <v>1.5</v>
      </c>
      <c r="G6" s="21">
        <f aca="true" t="shared" si="0" ref="G6:L6">A6</f>
        <v>4.5</v>
      </c>
      <c r="H6" s="21">
        <f t="shared" si="0"/>
        <v>0</v>
      </c>
      <c r="I6" s="21">
        <f t="shared" si="0"/>
        <v>3</v>
      </c>
      <c r="J6" s="21">
        <f t="shared" si="0"/>
        <v>0</v>
      </c>
      <c r="K6" s="21">
        <f t="shared" si="0"/>
        <v>3</v>
      </c>
      <c r="L6" s="21">
        <f t="shared" si="0"/>
        <v>1.5</v>
      </c>
      <c r="M6" s="21">
        <f>O6+R6</f>
        <v>3.5999999999999996</v>
      </c>
      <c r="N6" s="21"/>
      <c r="O6" s="21">
        <f>Q6</f>
        <v>2.4</v>
      </c>
      <c r="P6" s="21"/>
      <c r="Q6" s="21">
        <f>'表三一般公共预算基本支出表'!D39</f>
        <v>2.4</v>
      </c>
      <c r="R6" s="21">
        <f>'表三一般公共预算基本支出表'!D37</f>
        <v>1.2</v>
      </c>
    </row>
    <row r="7" spans="1:18" ht="4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43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43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4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2" ht="19.5">
      <c r="A11" s="35" t="s">
        <v>137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9.5">
      <c r="A12" s="30" t="s">
        <v>138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7" t="s">
        <v>139</v>
      </c>
      <c r="B1" s="17"/>
      <c r="C1" s="17"/>
      <c r="D1" s="17"/>
      <c r="E1" s="17"/>
      <c r="F1" s="17"/>
    </row>
    <row r="2" spans="1:6" ht="21" customHeight="1">
      <c r="A2" s="28" t="s">
        <v>140</v>
      </c>
      <c r="E2" s="7" t="s">
        <v>2</v>
      </c>
      <c r="F2" s="7"/>
    </row>
    <row r="3" spans="1:6" ht="40.5" customHeight="1">
      <c r="A3" s="29" t="s">
        <v>30</v>
      </c>
      <c r="B3" s="29" t="s">
        <v>141</v>
      </c>
      <c r="C3" s="29" t="s">
        <v>142</v>
      </c>
      <c r="D3" s="29" t="s">
        <v>143</v>
      </c>
      <c r="E3" s="29"/>
      <c r="F3" s="29"/>
    </row>
    <row r="4" spans="1:6" ht="31.5" customHeight="1">
      <c r="A4" s="29"/>
      <c r="B4" s="29"/>
      <c r="C4" s="29"/>
      <c r="D4" s="29" t="s">
        <v>7</v>
      </c>
      <c r="E4" s="29" t="s">
        <v>33</v>
      </c>
      <c r="F4" s="29" t="s">
        <v>34</v>
      </c>
    </row>
    <row r="5" spans="1:6" ht="27" customHeight="1">
      <c r="A5" s="10"/>
      <c r="B5" s="10"/>
      <c r="C5" s="10"/>
      <c r="D5" s="10"/>
      <c r="E5" s="10"/>
      <c r="F5" s="10"/>
    </row>
    <row r="6" spans="1:6" ht="27" customHeight="1">
      <c r="A6" s="10"/>
      <c r="B6" s="10"/>
      <c r="C6" s="10"/>
      <c r="D6" s="10"/>
      <c r="E6" s="10"/>
      <c r="F6" s="10"/>
    </row>
    <row r="7" spans="1:6" ht="27" customHeight="1">
      <c r="A7" s="10"/>
      <c r="B7" s="10"/>
      <c r="C7" s="10"/>
      <c r="D7" s="10"/>
      <c r="E7" s="10"/>
      <c r="F7" s="10"/>
    </row>
    <row r="8" spans="1:6" ht="27" customHeight="1">
      <c r="A8" s="10"/>
      <c r="B8" s="10"/>
      <c r="C8" s="10"/>
      <c r="D8" s="10"/>
      <c r="E8" s="10"/>
      <c r="F8" s="10"/>
    </row>
    <row r="9" spans="1:6" ht="27" customHeight="1">
      <c r="A9" s="10"/>
      <c r="B9" s="10"/>
      <c r="C9" s="10"/>
      <c r="D9" s="10"/>
      <c r="E9" s="10"/>
      <c r="F9" s="10"/>
    </row>
    <row r="10" spans="1:6" ht="27" customHeight="1">
      <c r="A10" s="10"/>
      <c r="B10" s="10"/>
      <c r="C10" s="10"/>
      <c r="D10" s="10"/>
      <c r="E10" s="10"/>
      <c r="F10" s="10"/>
    </row>
    <row r="11" spans="1:6" ht="27" customHeight="1">
      <c r="A11" s="10"/>
      <c r="B11" s="10"/>
      <c r="C11" s="10"/>
      <c r="D11" s="10"/>
      <c r="E11" s="10"/>
      <c r="F11" s="10"/>
    </row>
    <row r="12" spans="1:6" ht="27" customHeight="1">
      <c r="A12" s="10"/>
      <c r="B12" s="10"/>
      <c r="C12" s="10"/>
      <c r="D12" s="10"/>
      <c r="E12" s="10"/>
      <c r="F12" s="10"/>
    </row>
    <row r="13" spans="1:6" ht="27" customHeight="1">
      <c r="A13" s="10"/>
      <c r="B13" s="10"/>
      <c r="C13" s="10"/>
      <c r="D13" s="10"/>
      <c r="E13" s="10"/>
      <c r="F13" s="10"/>
    </row>
    <row r="14" spans="1:6" ht="27" customHeight="1">
      <c r="A14" s="10"/>
      <c r="B14" s="10"/>
      <c r="C14" s="10"/>
      <c r="D14" s="10"/>
      <c r="E14" s="10"/>
      <c r="F14" s="10"/>
    </row>
    <row r="15" spans="1:6" ht="27" customHeight="1">
      <c r="A15" s="10"/>
      <c r="B15" s="10"/>
      <c r="C15" s="10"/>
      <c r="D15" s="10"/>
      <c r="E15" s="10"/>
      <c r="F15" s="10"/>
    </row>
    <row r="16" spans="1:6" ht="27" customHeight="1">
      <c r="A16" s="10"/>
      <c r="B16" s="10"/>
      <c r="C16" s="10"/>
      <c r="D16" s="10"/>
      <c r="E16" s="10"/>
      <c r="F16" s="10"/>
    </row>
    <row r="17" spans="1:6" ht="27" customHeight="1">
      <c r="A17" s="10"/>
      <c r="B17" s="10"/>
      <c r="C17" s="10"/>
      <c r="D17" s="10"/>
      <c r="E17" s="10"/>
      <c r="F17" s="10"/>
    </row>
    <row r="18" spans="1:6" ht="27" customHeight="1">
      <c r="A18" s="10"/>
      <c r="B18" s="10"/>
      <c r="C18" s="10"/>
      <c r="D18" s="10"/>
      <c r="E18" s="10"/>
      <c r="F18" s="10"/>
    </row>
    <row r="19" spans="1:6" ht="27" customHeight="1">
      <c r="A19" s="10"/>
      <c r="B19" s="10"/>
      <c r="C19" s="10"/>
      <c r="D19" s="10"/>
      <c r="E19" s="10"/>
      <c r="F19" s="10"/>
    </row>
    <row r="20" spans="1:6" ht="27" customHeight="1">
      <c r="A20" s="11" t="s">
        <v>7</v>
      </c>
      <c r="B20" s="11"/>
      <c r="C20" s="10"/>
      <c r="D20" s="10"/>
      <c r="E20" s="10"/>
      <c r="F20" s="10"/>
    </row>
    <row r="21" spans="1:6" ht="19.5">
      <c r="A21" s="30" t="s">
        <v>137</v>
      </c>
      <c r="B21" s="30"/>
      <c r="C21" s="30"/>
      <c r="D21" s="30"/>
      <c r="E21" s="30"/>
      <c r="F21" s="30"/>
    </row>
    <row r="22" spans="1:6" ht="19.5">
      <c r="A22" s="30" t="s">
        <v>138</v>
      </c>
      <c r="B22" s="30"/>
      <c r="C22" s="30"/>
      <c r="D22" s="30"/>
      <c r="E22" s="30"/>
      <c r="F22" s="30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workbookViewId="0" topLeftCell="A7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7" t="s">
        <v>144</v>
      </c>
      <c r="B1" s="17"/>
      <c r="C1" s="17"/>
      <c r="D1" s="17"/>
    </row>
    <row r="2" spans="1:4" ht="21" customHeight="1">
      <c r="A2" s="24"/>
      <c r="D2" s="25" t="s">
        <v>2</v>
      </c>
    </row>
    <row r="3" spans="1:4" ht="27.75" customHeight="1">
      <c r="A3" s="26" t="s">
        <v>3</v>
      </c>
      <c r="B3" s="26"/>
      <c r="C3" s="26" t="s">
        <v>4</v>
      </c>
      <c r="D3" s="26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7" t="s">
        <v>145</v>
      </c>
      <c r="B5" s="9">
        <f>'表一财政拨款收支总表'!B6</f>
        <v>151.56</v>
      </c>
      <c r="C5" s="27" t="s">
        <v>146</v>
      </c>
      <c r="D5" s="9">
        <f>'表一财政拨款收支总表'!D6</f>
        <v>0</v>
      </c>
    </row>
    <row r="6" spans="1:4" ht="27.75" customHeight="1">
      <c r="A6" s="27" t="s">
        <v>147</v>
      </c>
      <c r="B6" s="9">
        <f>'表一财政拨款收支总表'!B7</f>
        <v>0</v>
      </c>
      <c r="C6" s="27" t="s">
        <v>148</v>
      </c>
      <c r="D6" s="9">
        <f>'表一财政拨款收支总表'!D7</f>
        <v>0</v>
      </c>
    </row>
    <row r="7" spans="1:4" ht="27.75" customHeight="1">
      <c r="A7" s="27" t="s">
        <v>149</v>
      </c>
      <c r="B7" s="8"/>
      <c r="C7" s="27" t="s">
        <v>150</v>
      </c>
      <c r="D7" s="9">
        <f>'表一财政拨款收支总表'!D8</f>
        <v>0</v>
      </c>
    </row>
    <row r="8" spans="1:4" ht="27.75" customHeight="1">
      <c r="A8" s="27" t="s">
        <v>151</v>
      </c>
      <c r="B8" s="8"/>
      <c r="C8" s="27" t="s">
        <v>152</v>
      </c>
      <c r="D8" s="9">
        <f>'表一财政拨款收支总表'!D9</f>
        <v>0</v>
      </c>
    </row>
    <row r="9" spans="1:4" ht="27.75" customHeight="1">
      <c r="A9" s="27" t="s">
        <v>153</v>
      </c>
      <c r="B9" s="8"/>
      <c r="C9" s="27" t="s">
        <v>154</v>
      </c>
      <c r="D9" s="9">
        <f>'表一财政拨款收支总表'!D10</f>
        <v>0</v>
      </c>
    </row>
    <row r="10" spans="1:4" ht="27.75" customHeight="1">
      <c r="A10" s="8"/>
      <c r="B10" s="8"/>
      <c r="C10" s="27" t="s">
        <v>155</v>
      </c>
      <c r="D10" s="9">
        <f>'表一财政拨款收支总表'!D11</f>
        <v>0</v>
      </c>
    </row>
    <row r="11" spans="1:4" ht="27.75" customHeight="1">
      <c r="A11" s="8"/>
      <c r="B11" s="8"/>
      <c r="C11" s="27" t="str">
        <f>'表一财政拨款收支总表'!C12</f>
        <v>（九）卫生健康支出</v>
      </c>
      <c r="D11" s="9">
        <f>'表一财政拨款收支总表'!D12</f>
        <v>151.56</v>
      </c>
    </row>
    <row r="12" spans="1:4" ht="27.75" customHeight="1">
      <c r="A12" s="8"/>
      <c r="B12" s="8"/>
      <c r="C12" s="27" t="s">
        <v>156</v>
      </c>
      <c r="D12" s="8"/>
    </row>
    <row r="13" spans="1:4" ht="27.75" customHeight="1">
      <c r="A13" s="8" t="s">
        <v>157</v>
      </c>
      <c r="B13" s="9">
        <f>SUM(B5:B9)</f>
        <v>151.56</v>
      </c>
      <c r="C13" s="8" t="s">
        <v>158</v>
      </c>
      <c r="D13" s="9">
        <f>SUM(D5:D12)</f>
        <v>151.56</v>
      </c>
    </row>
    <row r="14" spans="1:4" ht="27.75" customHeight="1">
      <c r="A14" s="27" t="s">
        <v>159</v>
      </c>
      <c r="B14" s="8"/>
      <c r="C14" s="8"/>
      <c r="D14" s="8"/>
    </row>
    <row r="15" spans="1:4" ht="27.75" customHeight="1">
      <c r="A15" s="27" t="s">
        <v>160</v>
      </c>
      <c r="B15" s="27"/>
      <c r="C15" s="27" t="s">
        <v>161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23</v>
      </c>
      <c r="B17" s="9">
        <f>B15+B14+B13</f>
        <v>151.56</v>
      </c>
      <c r="C17" s="8" t="s">
        <v>24</v>
      </c>
      <c r="D17" s="9">
        <f>D13+D15</f>
        <v>151.56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"/>
  <sheetViews>
    <sheetView showGridLines="0" showZeros="0" workbookViewId="0" topLeftCell="A7">
      <selection activeCell="E17" sqref="E17"/>
    </sheetView>
  </sheetViews>
  <sheetFormatPr defaultColWidth="9.00390625" defaultRowHeight="27.75" customHeight="1"/>
  <cols>
    <col min="1" max="1" width="10.8515625" style="16" customWidth="1"/>
    <col min="2" max="2" width="32.421875" style="0" customWidth="1"/>
    <col min="3" max="12" width="8.8515625" style="0" customWidth="1"/>
  </cols>
  <sheetData>
    <row r="1" spans="1:12" ht="27" customHeight="1">
      <c r="A1" s="17" t="s">
        <v>162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3.5" customHeight="1">
      <c r="A2" s="18" t="s">
        <v>163</v>
      </c>
      <c r="K2" s="7" t="s">
        <v>2</v>
      </c>
      <c r="L2" s="7"/>
    </row>
    <row r="3" spans="1:12" ht="19.5" customHeight="1">
      <c r="A3" s="8" t="s">
        <v>164</v>
      </c>
      <c r="B3" s="8"/>
      <c r="C3" s="19" t="s">
        <v>7</v>
      </c>
      <c r="D3" s="19" t="s">
        <v>160</v>
      </c>
      <c r="E3" s="19" t="s">
        <v>165</v>
      </c>
      <c r="F3" s="19" t="s">
        <v>166</v>
      </c>
      <c r="G3" s="19" t="s">
        <v>167</v>
      </c>
      <c r="H3" s="19" t="s">
        <v>168</v>
      </c>
      <c r="I3" s="19" t="s">
        <v>169</v>
      </c>
      <c r="J3" s="19" t="s">
        <v>170</v>
      </c>
      <c r="K3" s="19" t="s">
        <v>171</v>
      </c>
      <c r="L3" s="19" t="s">
        <v>159</v>
      </c>
    </row>
    <row r="4" spans="1:12" ht="19.5" customHeight="1">
      <c r="A4" s="11" t="s">
        <v>30</v>
      </c>
      <c r="B4" s="11" t="s">
        <v>31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 customHeight="1">
      <c r="A5" s="11" t="str">
        <f>'表二一般公共预算支出表'!A5</f>
        <v>    2082699</v>
      </c>
      <c r="B5" s="10" t="str">
        <f>'表二一般公共预算支出表'!B5</f>
        <v>财政对其他基本养老保险基金的补助</v>
      </c>
      <c r="C5" s="13">
        <f>SUM(D5:L5)</f>
        <v>15.88</v>
      </c>
      <c r="D5" s="14"/>
      <c r="E5" s="14">
        <f>'表二一般公共预算支出表'!C5</f>
        <v>15.88</v>
      </c>
      <c r="F5" s="10"/>
      <c r="G5" s="10"/>
      <c r="H5" s="10"/>
      <c r="I5" s="10"/>
      <c r="J5" s="10"/>
      <c r="K5" s="10"/>
      <c r="L5" s="10"/>
    </row>
    <row r="6" spans="1:12" ht="15" customHeight="1">
      <c r="A6" s="11" t="str">
        <f>'表二一般公共预算支出表'!A6</f>
        <v>    2082701</v>
      </c>
      <c r="B6" s="10" t="str">
        <f>'表二一般公共预算支出表'!B6</f>
        <v>财政对失业保险基金的补助</v>
      </c>
      <c r="C6" s="13">
        <f>SUM(D6:L6)</f>
        <v>0.4</v>
      </c>
      <c r="D6" s="14"/>
      <c r="E6" s="14">
        <f>'表二一般公共预算支出表'!C6</f>
        <v>0.4</v>
      </c>
      <c r="F6" s="10"/>
      <c r="G6" s="10"/>
      <c r="H6" s="10"/>
      <c r="I6" s="10"/>
      <c r="J6" s="10"/>
      <c r="K6" s="10"/>
      <c r="L6" s="10"/>
    </row>
    <row r="7" spans="1:12" ht="15" customHeight="1">
      <c r="A7" s="11" t="str">
        <f>'表二一般公共预算支出表'!A7</f>
        <v>    2082702</v>
      </c>
      <c r="B7" s="10" t="str">
        <f>'表二一般公共预算支出表'!B7</f>
        <v>财政对工伤保险基金的补助</v>
      </c>
      <c r="C7" s="13">
        <f>SUM(D7:L7)</f>
        <v>0.32</v>
      </c>
      <c r="D7" s="14"/>
      <c r="E7" s="14">
        <f>'表二一般公共预算支出表'!C7</f>
        <v>0.32</v>
      </c>
      <c r="F7" s="10"/>
      <c r="G7" s="10"/>
      <c r="H7" s="10"/>
      <c r="I7" s="10"/>
      <c r="J7" s="10"/>
      <c r="K7" s="10"/>
      <c r="L7" s="10"/>
    </row>
    <row r="8" spans="1:12" ht="15" customHeight="1">
      <c r="A8" s="11" t="str">
        <f>'表二一般公共预算支出表'!A8</f>
        <v>    2082703</v>
      </c>
      <c r="B8" s="10" t="str">
        <f>'表二一般公共预算支出表'!B8</f>
        <v>财政对生育保险基金的补助</v>
      </c>
      <c r="C8" s="13">
        <f>SUM(D8:L8)</f>
        <v>0.56</v>
      </c>
      <c r="D8" s="14"/>
      <c r="E8" s="14">
        <f>'表二一般公共预算支出表'!C8</f>
        <v>0.56</v>
      </c>
      <c r="F8" s="10"/>
      <c r="G8" s="10"/>
      <c r="H8" s="10"/>
      <c r="I8" s="10"/>
      <c r="J8" s="10"/>
      <c r="K8" s="10"/>
      <c r="L8" s="10"/>
    </row>
    <row r="9" spans="1:12" ht="15" customHeight="1">
      <c r="A9" s="11" t="str">
        <f>'表二一般公共预算支出表'!A9</f>
        <v>    2100302</v>
      </c>
      <c r="B9" s="10" t="str">
        <f>'表二一般公共预算支出表'!B9</f>
        <v>乡镇卫生院</v>
      </c>
      <c r="C9" s="13">
        <f>SUM(D9:L9)</f>
        <v>116.14</v>
      </c>
      <c r="D9" s="14"/>
      <c r="E9" s="14">
        <f>'表二一般公共预算支出表'!C9</f>
        <v>116.14</v>
      </c>
      <c r="F9" s="10"/>
      <c r="G9" s="10"/>
      <c r="H9" s="10"/>
      <c r="I9" s="10"/>
      <c r="J9" s="10"/>
      <c r="K9" s="10"/>
      <c r="L9" s="10"/>
    </row>
    <row r="10" spans="1:12" ht="15" customHeight="1">
      <c r="A10" s="10" t="str">
        <f>'表二一般公共预算支出表'!A10</f>
        <v>    2101103</v>
      </c>
      <c r="B10" s="10" t="str">
        <f>'表二一般公共预算支出表'!B10</f>
        <v>公务员医疗补助</v>
      </c>
      <c r="C10" s="13">
        <f>SUM(D10:L10)</f>
        <v>2.38</v>
      </c>
      <c r="D10" s="14"/>
      <c r="E10" s="14">
        <f>'表二一般公共预算支出表'!C10</f>
        <v>2.38</v>
      </c>
      <c r="F10" s="10"/>
      <c r="G10" s="10"/>
      <c r="H10" s="10"/>
      <c r="I10" s="10"/>
      <c r="J10" s="10"/>
      <c r="K10" s="10"/>
      <c r="L10" s="10"/>
    </row>
    <row r="11" spans="1:12" ht="15" customHeight="1">
      <c r="A11" s="11" t="str">
        <f>'表二一般公共预算支出表'!A11</f>
        <v>    2101201</v>
      </c>
      <c r="B11" s="10" t="str">
        <f>'表二一般公共预算支出表'!B11</f>
        <v>财政对职工基本医疗保险基金的补助</v>
      </c>
      <c r="C11" s="13">
        <f>SUM(D11:L11)</f>
        <v>6.35</v>
      </c>
      <c r="D11" s="14"/>
      <c r="E11" s="14">
        <f>'表二一般公共预算支出表'!C11</f>
        <v>6.35</v>
      </c>
      <c r="F11" s="10"/>
      <c r="G11" s="10"/>
      <c r="H11" s="10"/>
      <c r="I11" s="10"/>
      <c r="J11" s="10"/>
      <c r="K11" s="10"/>
      <c r="L11" s="10"/>
    </row>
    <row r="12" spans="1:12" ht="15" customHeight="1">
      <c r="A12" s="11" t="str">
        <f>'表二一般公共预算支出表'!A12</f>
        <v>    2210201</v>
      </c>
      <c r="B12" s="10" t="str">
        <f>'表二一般公共预算支出表'!B12</f>
        <v>住房公积金</v>
      </c>
      <c r="C12" s="13">
        <f>SUM(D12:L12)</f>
        <v>9.53</v>
      </c>
      <c r="D12" s="14"/>
      <c r="E12" s="14">
        <f>'表二一般公共预算支出表'!C12</f>
        <v>9.53</v>
      </c>
      <c r="F12" s="10"/>
      <c r="G12" s="10"/>
      <c r="H12" s="10"/>
      <c r="I12" s="10"/>
      <c r="J12" s="10"/>
      <c r="K12" s="10"/>
      <c r="L12" s="10"/>
    </row>
    <row r="13" spans="1:12" ht="15" customHeight="1">
      <c r="A13" s="11" t="s">
        <v>172</v>
      </c>
      <c r="B13" s="11"/>
      <c r="C13" s="21">
        <f>SUM(C5:C12)</f>
        <v>151.56</v>
      </c>
      <c r="D13" s="21">
        <f aca="true" t="shared" si="0" ref="D13:L13">SUM(D5:D12)</f>
        <v>0</v>
      </c>
      <c r="E13" s="21">
        <f t="shared" si="0"/>
        <v>151.56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</row>
    <row r="14" spans="1:6" ht="15" customHeight="1">
      <c r="A14" s="22" t="s">
        <v>137</v>
      </c>
      <c r="B14" s="22"/>
      <c r="C14" s="22"/>
      <c r="D14" s="22"/>
      <c r="E14" s="22"/>
      <c r="F14" s="22"/>
    </row>
    <row r="15" spans="1:6" ht="15" customHeight="1">
      <c r="A15" s="23" t="s">
        <v>138</v>
      </c>
      <c r="B15" s="23"/>
      <c r="C15" s="23"/>
      <c r="D15" s="23"/>
      <c r="E15" s="23"/>
      <c r="F15" s="23"/>
    </row>
  </sheetData>
  <sheetProtection/>
  <mergeCells count="16">
    <mergeCell ref="A1:L1"/>
    <mergeCell ref="K2:L2"/>
    <mergeCell ref="A3:B3"/>
    <mergeCell ref="A13:B13"/>
    <mergeCell ref="A14:F14"/>
    <mergeCell ref="A15:F1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"/>
  <sheetViews>
    <sheetView showGridLines="0" showZeros="0" tabSelected="1" workbookViewId="0" topLeftCell="A1">
      <selection activeCell="D19" sqref="D19"/>
    </sheetView>
  </sheetViews>
  <sheetFormatPr defaultColWidth="9.00390625" defaultRowHeight="15"/>
  <cols>
    <col min="1" max="1" width="12.7109375" style="0" customWidth="1"/>
    <col min="2" max="2" width="33.00390625" style="0" customWidth="1"/>
    <col min="3" max="3" width="13.7109375" style="1" customWidth="1"/>
    <col min="4" max="8" width="13.7109375" style="0" customWidth="1"/>
  </cols>
  <sheetData>
    <row r="1" spans="1:8" ht="27" customHeight="1">
      <c r="A1" s="2" t="s">
        <v>173</v>
      </c>
      <c r="B1" s="2"/>
      <c r="C1" s="3"/>
      <c r="D1" s="2"/>
      <c r="E1" s="2"/>
      <c r="F1" s="2"/>
      <c r="G1" s="2"/>
      <c r="H1" s="2"/>
    </row>
    <row r="2" spans="1:8" ht="20.25" customHeight="1">
      <c r="A2" s="4"/>
      <c r="B2" s="5"/>
      <c r="C2" s="6"/>
      <c r="D2" s="5"/>
      <c r="E2" s="5"/>
      <c r="F2" s="5"/>
      <c r="G2" s="7" t="s">
        <v>2</v>
      </c>
      <c r="H2" s="7"/>
    </row>
    <row r="3" spans="1:8" ht="30.75" customHeight="1">
      <c r="A3" s="8" t="s">
        <v>164</v>
      </c>
      <c r="B3" s="8"/>
      <c r="C3" s="9" t="s">
        <v>7</v>
      </c>
      <c r="D3" s="8" t="s">
        <v>33</v>
      </c>
      <c r="E3" s="8" t="s">
        <v>34</v>
      </c>
      <c r="F3" s="8" t="s">
        <v>174</v>
      </c>
      <c r="G3" s="8" t="s">
        <v>175</v>
      </c>
      <c r="H3" s="8" t="s">
        <v>176</v>
      </c>
    </row>
    <row r="4" spans="1:8" ht="23.25" customHeight="1">
      <c r="A4" s="10" t="s">
        <v>30</v>
      </c>
      <c r="B4" s="11" t="s">
        <v>31</v>
      </c>
      <c r="C4" s="12"/>
      <c r="D4" s="10"/>
      <c r="E4" s="10"/>
      <c r="F4" s="10"/>
      <c r="G4" s="10"/>
      <c r="H4" s="10"/>
    </row>
    <row r="5" spans="1:8" ht="18" customHeight="1">
      <c r="A5" s="10" t="str">
        <f>'表二一般公共预算支出表'!A5</f>
        <v>    2082699</v>
      </c>
      <c r="B5" s="10" t="str">
        <f>'表二一般公共预算支出表'!B5</f>
        <v>财政对其他基本养老保险基金的补助</v>
      </c>
      <c r="C5" s="13">
        <f>SUM(D5:H5)</f>
        <v>15.88</v>
      </c>
      <c r="D5" s="14">
        <f>'表二一般公共预算支出表'!D5</f>
        <v>15.88</v>
      </c>
      <c r="E5" s="14">
        <f>'表二一般公共预算支出表'!E5</f>
        <v>0</v>
      </c>
      <c r="F5" s="10"/>
      <c r="G5" s="10"/>
      <c r="H5" s="10"/>
    </row>
    <row r="6" spans="1:8" ht="18" customHeight="1">
      <c r="A6" s="10" t="str">
        <f>'表二一般公共预算支出表'!A6</f>
        <v>    2082701</v>
      </c>
      <c r="B6" s="10" t="str">
        <f>'表二一般公共预算支出表'!B6</f>
        <v>财政对失业保险基金的补助</v>
      </c>
      <c r="C6" s="13">
        <f aca="true" t="shared" si="0" ref="C6:C24">SUM(D6:H6)</f>
        <v>0.4</v>
      </c>
      <c r="D6" s="14">
        <f>'表二一般公共预算支出表'!D6</f>
        <v>0.4</v>
      </c>
      <c r="E6" s="14">
        <f>'表二一般公共预算支出表'!E6</f>
        <v>0</v>
      </c>
      <c r="F6" s="10"/>
      <c r="G6" s="10"/>
      <c r="H6" s="10"/>
    </row>
    <row r="7" spans="1:8" ht="18" customHeight="1">
      <c r="A7" s="10" t="str">
        <f>'表二一般公共预算支出表'!A7</f>
        <v>    2082702</v>
      </c>
      <c r="B7" s="10" t="str">
        <f>'表二一般公共预算支出表'!B7</f>
        <v>财政对工伤保险基金的补助</v>
      </c>
      <c r="C7" s="13">
        <f t="shared" si="0"/>
        <v>0.32</v>
      </c>
      <c r="D7" s="14">
        <f>'表二一般公共预算支出表'!D7</f>
        <v>0.32</v>
      </c>
      <c r="E7" s="14">
        <f>'表二一般公共预算支出表'!E7</f>
        <v>0</v>
      </c>
      <c r="F7" s="10"/>
      <c r="G7" s="10"/>
      <c r="H7" s="10"/>
    </row>
    <row r="8" spans="1:8" ht="18" customHeight="1">
      <c r="A8" s="10" t="str">
        <f>'表二一般公共预算支出表'!A8</f>
        <v>    2082703</v>
      </c>
      <c r="B8" s="10" t="str">
        <f>'表二一般公共预算支出表'!B8</f>
        <v>财政对生育保险基金的补助</v>
      </c>
      <c r="C8" s="13">
        <f t="shared" si="0"/>
        <v>0.56</v>
      </c>
      <c r="D8" s="14">
        <f>'表二一般公共预算支出表'!D8</f>
        <v>0.56</v>
      </c>
      <c r="E8" s="14">
        <f>'表二一般公共预算支出表'!E8</f>
        <v>0</v>
      </c>
      <c r="F8" s="10"/>
      <c r="G8" s="10"/>
      <c r="H8" s="10"/>
    </row>
    <row r="9" spans="1:8" ht="18" customHeight="1">
      <c r="A9" s="10" t="str">
        <f>'表二一般公共预算支出表'!A9</f>
        <v>    2100302</v>
      </c>
      <c r="B9" s="10" t="str">
        <f>'表二一般公共预算支出表'!B9</f>
        <v>乡镇卫生院</v>
      </c>
      <c r="C9" s="13">
        <f t="shared" si="0"/>
        <v>116.14</v>
      </c>
      <c r="D9" s="14">
        <f>'表二一般公共预算支出表'!D9</f>
        <v>116.14</v>
      </c>
      <c r="E9" s="14">
        <f>'表二一般公共预算支出表'!E9</f>
        <v>0</v>
      </c>
      <c r="F9" s="10"/>
      <c r="G9" s="10"/>
      <c r="H9" s="10"/>
    </row>
    <row r="10" spans="1:8" ht="18" customHeight="1">
      <c r="A10" s="10" t="str">
        <f>'表二一般公共预算支出表'!A10</f>
        <v>    2101103</v>
      </c>
      <c r="B10" s="10" t="str">
        <f>'表二一般公共预算支出表'!B10</f>
        <v>公务员医疗补助</v>
      </c>
      <c r="C10" s="13">
        <f t="shared" si="0"/>
        <v>2.38</v>
      </c>
      <c r="D10" s="14">
        <f>'表二一般公共预算支出表'!D10</f>
        <v>2.38</v>
      </c>
      <c r="E10" s="14">
        <f>'表二一般公共预算支出表'!E10</f>
        <v>0</v>
      </c>
      <c r="F10" s="10"/>
      <c r="G10" s="10"/>
      <c r="H10" s="10"/>
    </row>
    <row r="11" spans="1:8" ht="18" customHeight="1">
      <c r="A11" s="10" t="str">
        <f>'表二一般公共预算支出表'!A11</f>
        <v>    2101201</v>
      </c>
      <c r="B11" s="10" t="str">
        <f>'表二一般公共预算支出表'!B11</f>
        <v>财政对职工基本医疗保险基金的补助</v>
      </c>
      <c r="C11" s="13">
        <f t="shared" si="0"/>
        <v>6.35</v>
      </c>
      <c r="D11" s="14">
        <f>'表二一般公共预算支出表'!D11</f>
        <v>6.35</v>
      </c>
      <c r="E11" s="14">
        <f>'表二一般公共预算支出表'!E11</f>
        <v>0</v>
      </c>
      <c r="F11" s="10"/>
      <c r="G11" s="10"/>
      <c r="H11" s="10"/>
    </row>
    <row r="12" spans="1:8" ht="18" customHeight="1">
      <c r="A12" s="10" t="str">
        <f>'表二一般公共预算支出表'!A12</f>
        <v>    2210201</v>
      </c>
      <c r="B12" s="10" t="str">
        <f>'表二一般公共预算支出表'!B12</f>
        <v>住房公积金</v>
      </c>
      <c r="C12" s="13">
        <f t="shared" si="0"/>
        <v>9.53</v>
      </c>
      <c r="D12" s="14">
        <f>'表二一般公共预算支出表'!D12</f>
        <v>9.53</v>
      </c>
      <c r="E12" s="14">
        <f>'表二一般公共预算支出表'!E12</f>
        <v>0</v>
      </c>
      <c r="F12" s="10"/>
      <c r="G12" s="10"/>
      <c r="H12" s="10"/>
    </row>
    <row r="13" spans="1:8" ht="18" customHeight="1">
      <c r="A13" s="10"/>
      <c r="B13" s="15" t="s">
        <v>7</v>
      </c>
      <c r="C13" s="13">
        <f aca="true" t="shared" si="1" ref="C13:H13">SUM(C5:C12)</f>
        <v>151.56</v>
      </c>
      <c r="D13" s="13">
        <f t="shared" si="1"/>
        <v>151.56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yusuanbangongshi</cp:lastModifiedBy>
  <dcterms:created xsi:type="dcterms:W3CDTF">2006-09-13T11:21:51Z</dcterms:created>
  <dcterms:modified xsi:type="dcterms:W3CDTF">2019-03-26T05:37:10Z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