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755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6">'表七部门收入总表'!$3:$3</definedName>
    <definedName name="_xlnm.Print_Titles" localSheetId="7">'表八部门支出总表'!$3:$3</definedName>
  </definedNames>
  <calcPr fullCalcOnLoad="1"/>
</workbook>
</file>

<file path=xl/sharedStrings.xml><?xml version="1.0" encoding="utf-8"?>
<sst xmlns="http://schemas.openxmlformats.org/spreadsheetml/2006/main" count="314" uniqueCount="188">
  <si>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</si>
  <si>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</si>
  <si>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</si>
  <si>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</si>
  <si>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</si>
  <si>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</si>
  <si>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</si>
  <si>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</si>
  <si>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</si>
  <si>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</si>
  <si>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</si>
  <si>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</si>
  <si>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</si>
  <si>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</si>
  <si>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</si>
  <si>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</si>
  <si>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 xml:space="preserve">      ……</t>
  </si>
  <si>
    <t>二、上年结转</t>
  </si>
  <si>
    <t>（八）社会保障和就业支出</t>
  </si>
  <si>
    <t>（九）卫生健康支出</t>
  </si>
  <si>
    <t>……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</si>
  <si>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</si>
  <si>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</si>
  <si>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</si>
  <si>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</si>
  <si>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</si>
  <si>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</si>
  <si>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</si>
  <si>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</si>
  <si>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</si>
  <si>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</si>
  <si>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</si>
  <si>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</si>
  <si>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</si>
  <si>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</si>
  <si>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</si>
  <si>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档案事务</t>
  </si>
  <si>
    <t>行政运行</t>
  </si>
  <si>
    <t>档案馆</t>
  </si>
  <si>
    <t>党委办公厅（室）及相关机构事务</t>
  </si>
  <si>
    <t>一般行政管理事务</t>
  </si>
  <si>
    <t>机关服务</t>
  </si>
  <si>
    <t>专项业务</t>
  </si>
  <si>
    <t>事业运行</t>
  </si>
  <si>
    <t>其他党委办公厅（室）及相关机构事务支出</t>
  </si>
  <si>
    <t>社会保障和就业支出</t>
  </si>
  <si>
    <t>行政事业单位离退休</t>
  </si>
  <si>
    <t>机关事业单位基本养老保险缴费支出</t>
  </si>
  <si>
    <t>财政对其他社会保险基金的补助</t>
  </si>
  <si>
    <t xml:space="preserve">    财政对失业保险基金的补助</t>
  </si>
  <si>
    <t xml:space="preserve">    财政对工伤保险基金的补助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</si>
  <si>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</si>
  <si>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</si>
  <si>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</si>
  <si>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</si>
  <si>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</si>
  <si>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</si>
  <si>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</si>
  <si>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</si>
  <si>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备注：本表按照政府收支分类科目列示到项级科目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</si>
  <si>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</si>
  <si>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</si>
  <si>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</si>
  <si>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</si>
  <si>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</si>
  <si>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</si>
  <si>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</si>
  <si>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</si>
  <si>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</si>
  <si>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</si>
  <si>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</si>
  <si>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</si>
  <si>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</si>
  <si>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</si>
  <si>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</si>
  <si>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</si>
  <si>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</si>
  <si>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</si>
  <si>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</si>
  <si>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</si>
  <si>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</si>
  <si>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</si>
  <si>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</si>
  <si>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</si>
  <si>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</si>
  <si>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</si>
  <si>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</si>
  <si>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</si>
  <si>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</si>
  <si>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</si>
  <si>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</si>
  <si>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</si>
  <si>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</si>
  <si>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</si>
  <si>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</si>
  <si>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</si>
  <si>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</si>
  <si>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</si>
  <si>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</si>
  <si>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</si>
  <si>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</si>
  <si>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</si>
  <si>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</si>
  <si>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</si>
  <si>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</si>
  <si>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</si>
  <si>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</si>
  <si>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</si>
  <si>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</si>
  <si>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</si>
  <si>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</si>
  <si>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维修(护)费</t>
  </si>
  <si>
    <t>13</t>
  </si>
  <si>
    <t>其他商品和服务支出</t>
  </si>
  <si>
    <t>509</t>
  </si>
  <si>
    <t>对个人和家庭的补助</t>
  </si>
  <si>
    <t>其他对个人和家庭的补助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</si>
  <si>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</si>
  <si>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</si>
  <si>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</si>
  <si>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</si>
  <si>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</si>
  <si>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</si>
  <si>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</si>
  <si>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</si>
  <si>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</si>
  <si>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</si>
  <si>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</si>
  <si>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</si>
  <si>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</si>
  <si>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</si>
  <si>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</si>
  <si>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</si>
  <si>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</si>
  <si>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</si>
  <si>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</si>
  <si>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</si>
  <si>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</si>
  <si>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</si>
  <si>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</si>
  <si>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</si>
  <si>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</si>
  <si>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</si>
  <si>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</si>
  <si>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</si>
  <si>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</si>
  <si>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</si>
  <si>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</si>
  <si>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</si>
  <si>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</si>
  <si>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</si>
  <si>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</si>
  <si>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</si>
  <si>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</si>
  <si>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</si>
  <si>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</si>
  <si>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</si>
  <si>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</si>
  <si>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人大事务</t>
  </si>
  <si>
    <t xml:space="preserve">    行政运行</t>
  </si>
  <si>
    <t xml:space="preserve">       档案馆</t>
  </si>
  <si>
    <t xml:space="preserve">  党委办公厅（室）及相关机构事务</t>
  </si>
  <si>
    <t xml:space="preserve">    一般行政管理事务</t>
  </si>
  <si>
    <t xml:space="preserve">    机关服务</t>
  </si>
  <si>
    <t xml:space="preserve">    专项业务</t>
  </si>
  <si>
    <t xml:space="preserve">    事业运行</t>
  </si>
  <si>
    <t xml:space="preserve">    其他党委办公厅（室）及相关机构事务支出</t>
  </si>
  <si>
    <t xml:space="preserve">  社会保障和就业支出</t>
  </si>
  <si>
    <t xml:space="preserve">    行政事业单位离退休</t>
  </si>
  <si>
    <t xml:space="preserve">    机关事业单位基本养老保险缴费支出</t>
  </si>
  <si>
    <t xml:space="preserve">    财政对其他社会保险基金的补助</t>
  </si>
  <si>
    <t xml:space="preserve">    财政对生育保险基金的补助</t>
  </si>
  <si>
    <t xml:space="preserve">    卫生健康支出</t>
  </si>
  <si>
    <t xml:space="preserve">    公共卫生</t>
  </si>
  <si>
    <t xml:space="preserve">    基本公共卫生服务</t>
  </si>
  <si>
    <t xml:space="preserve">  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</si>
  <si>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</si>
  <si>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</si>
  <si>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</si>
  <si>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住房保障支出</t>
  </si>
  <si>
    <t xml:space="preserve">    住房改革支出</t>
  </si>
  <si>
    <t xml:space="preserve">    住房公积金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</si>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</sst>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6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9" sqref="F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7" t="s">
        <v>0</v>
      </c>
      <c r="B1" s="77"/>
      <c r="C1" s="77"/>
      <c r="D1" s="77"/>
      <c r="E1" s="77"/>
      <c r="F1" s="77"/>
    </row>
    <row r="2" spans="1:6" ht="19.5">
      <c r="A2" s="78" t="s">
        <v>1</v>
      </c>
      <c r="B2" s="79"/>
      <c r="C2" s="79"/>
      <c r="D2" s="79"/>
      <c r="E2" s="80" t="s">
        <v>2</v>
      </c>
      <c r="F2" s="80"/>
    </row>
    <row r="3" spans="1:6" ht="29.25" customHeight="1">
      <c r="A3" s="81" t="s">
        <v>3</v>
      </c>
      <c r="B3" s="82"/>
      <c r="C3" s="81" t="s">
        <v>4</v>
      </c>
      <c r="D3" s="83"/>
      <c r="E3" s="83"/>
      <c r="F3" s="82"/>
    </row>
    <row r="4" spans="1:6" ht="24.75" customHeight="1">
      <c r="A4" s="39" t="s">
        <v>5</v>
      </c>
      <c r="B4" s="39" t="s">
        <v>6</v>
      </c>
      <c r="C4" s="39" t="s">
        <v>5</v>
      </c>
      <c r="D4" s="39" t="s">
        <v>7</v>
      </c>
      <c r="E4" s="84" t="s">
        <v>8</v>
      </c>
      <c r="F4" s="84" t="s">
        <v>9</v>
      </c>
    </row>
    <row r="5" spans="1:6" ht="33.75" customHeight="1">
      <c r="A5" s="41" t="s">
        <v>10</v>
      </c>
      <c r="B5" s="40">
        <f>SUM(B6:B8)</f>
        <v>4084.54</v>
      </c>
      <c r="C5" s="40" t="s">
        <v>11</v>
      </c>
      <c r="D5" s="40">
        <f>SUM(D6:D13)</f>
        <v>4084.54</v>
      </c>
      <c r="E5" s="40">
        <f>SUM(E6:E13)</f>
        <v>4084.54</v>
      </c>
      <c r="F5" s="40"/>
    </row>
    <row r="6" spans="1:6" ht="33.75" customHeight="1">
      <c r="A6" s="42" t="s">
        <v>12</v>
      </c>
      <c r="B6" s="85">
        <v>4084.54</v>
      </c>
      <c r="C6" s="42" t="s">
        <v>13</v>
      </c>
      <c r="D6" s="40">
        <f>E6</f>
        <v>3574.4</v>
      </c>
      <c r="E6" s="40">
        <v>3574.4</v>
      </c>
      <c r="F6" s="40"/>
    </row>
    <row r="7" spans="1:6" ht="33.75" customHeight="1">
      <c r="A7" s="42" t="s">
        <v>14</v>
      </c>
      <c r="B7" s="85"/>
      <c r="C7" s="42" t="s">
        <v>15</v>
      </c>
      <c r="D7" s="40"/>
      <c r="E7" s="40"/>
      <c r="F7" s="40"/>
    </row>
    <row r="8" spans="1:6" ht="33.75" customHeight="1">
      <c r="A8" s="42"/>
      <c r="B8" s="85"/>
      <c r="C8" s="42" t="s">
        <v>16</v>
      </c>
      <c r="D8" s="40"/>
      <c r="E8" s="40"/>
      <c r="F8" s="40"/>
    </row>
    <row r="9" spans="1:6" ht="33.75" customHeight="1">
      <c r="A9" s="42" t="s">
        <v>17</v>
      </c>
      <c r="B9" s="85">
        <f>B10</f>
        <v>719.65</v>
      </c>
      <c r="C9" s="42" t="s">
        <v>18</v>
      </c>
      <c r="D9" s="40">
        <f>E9</f>
        <v>207.18</v>
      </c>
      <c r="E9" s="40">
        <v>207.18</v>
      </c>
      <c r="F9" s="40"/>
    </row>
    <row r="10" spans="1:6" ht="33.75" customHeight="1">
      <c r="A10" s="42" t="s">
        <v>12</v>
      </c>
      <c r="B10" s="85">
        <v>719.65</v>
      </c>
      <c r="C10" s="42" t="s">
        <v>19</v>
      </c>
      <c r="D10" s="40">
        <f>E10</f>
        <v>132.46</v>
      </c>
      <c r="E10" s="40">
        <v>132.46</v>
      </c>
      <c r="F10" s="40"/>
    </row>
    <row r="11" spans="1:6" ht="33.75" customHeight="1">
      <c r="A11" s="42" t="s">
        <v>14</v>
      </c>
      <c r="B11" s="85"/>
      <c r="C11" s="42" t="s">
        <v>20</v>
      </c>
      <c r="D11" s="40"/>
      <c r="E11" s="40"/>
      <c r="F11" s="40"/>
    </row>
    <row r="12" spans="1:6" ht="33.75" customHeight="1">
      <c r="A12" s="42"/>
      <c r="B12" s="85"/>
      <c r="C12" s="42" t="s">
        <v>21</v>
      </c>
      <c r="D12" s="40">
        <f>E12</f>
        <v>170.5</v>
      </c>
      <c r="E12" s="40">
        <v>170.5</v>
      </c>
      <c r="F12" s="40"/>
    </row>
    <row r="13" spans="1:6" ht="33.75" customHeight="1">
      <c r="A13" s="85"/>
      <c r="B13" s="85"/>
      <c r="C13" s="42"/>
      <c r="D13" s="40"/>
      <c r="E13" s="40"/>
      <c r="F13" s="40"/>
    </row>
    <row r="14" spans="1:6" ht="33.75" customHeight="1">
      <c r="A14" s="85"/>
      <c r="B14" s="85"/>
      <c r="C14" s="42" t="s">
        <v>22</v>
      </c>
      <c r="D14" s="40"/>
      <c r="E14" s="40"/>
      <c r="F14" s="40"/>
    </row>
    <row r="15" spans="1:6" ht="33.75" customHeight="1">
      <c r="A15" s="85"/>
      <c r="B15" s="85"/>
      <c r="C15" s="85"/>
      <c r="D15" s="40"/>
      <c r="E15" s="40"/>
      <c r="F15" s="40"/>
    </row>
    <row r="16" spans="1:6" ht="33.75" customHeight="1">
      <c r="A16" s="85" t="s">
        <v>23</v>
      </c>
      <c r="B16" s="85">
        <f>B5+B9</f>
        <v>4804.19</v>
      </c>
      <c r="C16" s="85" t="s">
        <v>24</v>
      </c>
      <c r="D16" s="40">
        <f>D14+D5</f>
        <v>4084.54</v>
      </c>
      <c r="E16" s="40">
        <f>E14+E5</f>
        <v>4084.54</v>
      </c>
      <c r="F16" s="40"/>
    </row>
    <row r="17" ht="22.5">
      <c r="A17" s="20"/>
    </row>
  </sheetData>
  <sheetProtection/>
  <mergeCells count="5">
    <mergeCell ref="A1:F1"/>
    <mergeCell ref="A2:B2"/>
    <mergeCell ref="E2:F2"/>
    <mergeCell ref="A3:B3"/>
    <mergeCell ref="C3:F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29" sqref="E2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4"/>
      <c r="B1" s="6"/>
      <c r="C1" s="2" t="s">
        <v>25</v>
      </c>
      <c r="D1" s="6"/>
      <c r="E1" s="6"/>
      <c r="F1" s="6"/>
    </row>
    <row r="2" spans="1:6" ht="16.5" customHeight="1">
      <c r="A2" s="75" t="s">
        <v>26</v>
      </c>
      <c r="B2" s="7"/>
      <c r="C2" s="7"/>
      <c r="D2" s="7"/>
      <c r="E2" s="7"/>
      <c r="F2" s="7"/>
    </row>
    <row r="3" spans="1:6" ht="31.5" customHeight="1">
      <c r="A3" s="14" t="s">
        <v>27</v>
      </c>
      <c r="B3" s="14"/>
      <c r="C3" s="14" t="s">
        <v>28</v>
      </c>
      <c r="D3" s="14"/>
      <c r="E3" s="14"/>
      <c r="F3" s="14" t="s">
        <v>29</v>
      </c>
    </row>
    <row r="4" spans="1:6" ht="31.5" customHeight="1">
      <c r="A4" s="14" t="s">
        <v>30</v>
      </c>
      <c r="B4" s="14" t="s">
        <v>31</v>
      </c>
      <c r="C4" s="14" t="s">
        <v>32</v>
      </c>
      <c r="D4" s="14" t="s">
        <v>33</v>
      </c>
      <c r="E4" s="14" t="s">
        <v>34</v>
      </c>
      <c r="F4" s="14"/>
    </row>
    <row r="5" spans="1:6" ht="27" customHeight="1">
      <c r="A5" s="12">
        <v>201</v>
      </c>
      <c r="B5" s="12" t="s">
        <v>35</v>
      </c>
      <c r="C5" s="12">
        <f>C6+C9</f>
        <v>3574.4</v>
      </c>
      <c r="D5" s="12">
        <f>D6+D9</f>
        <v>1765.16</v>
      </c>
      <c r="E5" s="12">
        <f>E6+E9</f>
        <v>1809.24</v>
      </c>
      <c r="F5" s="12"/>
    </row>
    <row r="6" spans="1:6" ht="27" customHeight="1">
      <c r="A6" s="12">
        <v>20126</v>
      </c>
      <c r="B6" s="12" t="s">
        <v>36</v>
      </c>
      <c r="C6" s="12">
        <f>SUM(C7:C8)</f>
        <v>93.96000000000001</v>
      </c>
      <c r="D6" s="12">
        <f>SUM(D7:D8)</f>
        <v>28.96</v>
      </c>
      <c r="E6" s="12">
        <f>SUM(E7:E8)</f>
        <v>65</v>
      </c>
      <c r="F6" s="12"/>
    </row>
    <row r="7" spans="1:6" ht="27" customHeight="1">
      <c r="A7" s="14">
        <v>2012601</v>
      </c>
      <c r="B7" s="14" t="s">
        <v>37</v>
      </c>
      <c r="C7" s="14">
        <f>SUM(D7:E7)</f>
        <v>28.96</v>
      </c>
      <c r="D7" s="14">
        <v>28.96</v>
      </c>
      <c r="E7" s="14"/>
      <c r="F7" s="14"/>
    </row>
    <row r="8" spans="1:6" ht="27" customHeight="1">
      <c r="A8" s="14">
        <v>2012604</v>
      </c>
      <c r="B8" s="14" t="s">
        <v>38</v>
      </c>
      <c r="C8" s="14">
        <f>SUM(D8:E8)</f>
        <v>65</v>
      </c>
      <c r="D8" s="14"/>
      <c r="E8" s="14">
        <v>65</v>
      </c>
      <c r="F8" s="14"/>
    </row>
    <row r="9" spans="1:6" ht="24" customHeight="1">
      <c r="A9" s="12">
        <v>20131</v>
      </c>
      <c r="B9" s="12" t="s">
        <v>39</v>
      </c>
      <c r="C9" s="12">
        <f aca="true" t="shared" si="0" ref="C9:C15">SUM(D9:E9)</f>
        <v>3480.44</v>
      </c>
      <c r="D9" s="15">
        <f>SUM(D10:D15)</f>
        <v>1736.2</v>
      </c>
      <c r="E9" s="15">
        <f>SUM(E10:E15)</f>
        <v>1744.24</v>
      </c>
      <c r="F9" s="12"/>
    </row>
    <row r="10" spans="1:6" ht="24" customHeight="1">
      <c r="A10" s="14">
        <v>2013101</v>
      </c>
      <c r="B10" s="14" t="s">
        <v>37</v>
      </c>
      <c r="C10" s="14">
        <f t="shared" si="0"/>
        <v>1736.2</v>
      </c>
      <c r="D10" s="14">
        <v>1736.2</v>
      </c>
      <c r="E10" s="14"/>
      <c r="F10" s="14"/>
    </row>
    <row r="11" spans="1:6" ht="24" customHeight="1">
      <c r="A11" s="14">
        <v>2013102</v>
      </c>
      <c r="B11" s="14" t="s">
        <v>40</v>
      </c>
      <c r="C11" s="16">
        <f t="shared" si="0"/>
        <v>219.72</v>
      </c>
      <c r="D11" s="14"/>
      <c r="E11" s="16">
        <v>219.72</v>
      </c>
      <c r="F11" s="14"/>
    </row>
    <row r="12" spans="1:6" ht="24" customHeight="1">
      <c r="A12" s="14">
        <v>2013103</v>
      </c>
      <c r="B12" s="14" t="s">
        <v>41</v>
      </c>
      <c r="C12" s="16">
        <f t="shared" si="0"/>
        <v>295.52</v>
      </c>
      <c r="D12" s="14"/>
      <c r="E12" s="16">
        <v>295.52</v>
      </c>
      <c r="F12" s="14"/>
    </row>
    <row r="13" spans="1:6" ht="24" customHeight="1">
      <c r="A13" s="14">
        <v>2013105</v>
      </c>
      <c r="B13" s="14" t="s">
        <v>42</v>
      </c>
      <c r="C13" s="16">
        <f t="shared" si="0"/>
        <v>320</v>
      </c>
      <c r="D13" s="14"/>
      <c r="E13" s="16">
        <v>320</v>
      </c>
      <c r="F13" s="14"/>
    </row>
    <row r="14" spans="1:6" ht="24" customHeight="1">
      <c r="A14" s="14">
        <v>2013150</v>
      </c>
      <c r="B14" s="14" t="s">
        <v>43</v>
      </c>
      <c r="C14" s="16">
        <f t="shared" si="0"/>
        <v>79</v>
      </c>
      <c r="D14" s="14"/>
      <c r="E14" s="16">
        <v>79</v>
      </c>
      <c r="F14" s="14"/>
    </row>
    <row r="15" spans="1:6" ht="24" customHeight="1">
      <c r="A15" s="14">
        <v>2013199</v>
      </c>
      <c r="B15" s="14" t="s">
        <v>44</v>
      </c>
      <c r="C15" s="16">
        <f t="shared" si="0"/>
        <v>830</v>
      </c>
      <c r="D15" s="14"/>
      <c r="E15" s="16">
        <v>830</v>
      </c>
      <c r="F15" s="14"/>
    </row>
    <row r="16" spans="1:6" ht="24" customHeight="1">
      <c r="A16" s="12">
        <v>208</v>
      </c>
      <c r="B16" s="12" t="s">
        <v>45</v>
      </c>
      <c r="C16" s="15">
        <f>C17+C19</f>
        <v>207.18</v>
      </c>
      <c r="D16" s="15">
        <f>D17+D19</f>
        <v>207.18</v>
      </c>
      <c r="E16" s="15"/>
      <c r="F16" s="12"/>
    </row>
    <row r="17" spans="1:6" ht="24" customHeight="1">
      <c r="A17" s="12">
        <v>20805</v>
      </c>
      <c r="B17" s="12" t="s">
        <v>46</v>
      </c>
      <c r="C17" s="12">
        <f>SUM(C18:C18)</f>
        <v>204.97</v>
      </c>
      <c r="D17" s="12">
        <f>SUM(D18:D18)</f>
        <v>204.97</v>
      </c>
      <c r="E17" s="12"/>
      <c r="F17" s="12"/>
    </row>
    <row r="18" spans="1:6" ht="24" customHeight="1">
      <c r="A18" s="14">
        <v>2080505</v>
      </c>
      <c r="B18" s="76" t="s">
        <v>47</v>
      </c>
      <c r="C18" s="14">
        <f>SUM(D18:E18)</f>
        <v>204.97</v>
      </c>
      <c r="D18" s="14">
        <v>204.97</v>
      </c>
      <c r="E18" s="14"/>
      <c r="F18" s="14"/>
    </row>
    <row r="19" spans="1:6" ht="24" customHeight="1">
      <c r="A19" s="12">
        <v>20827</v>
      </c>
      <c r="B19" s="12" t="s">
        <v>48</v>
      </c>
      <c r="C19" s="14">
        <f>SUM(C20:C21)</f>
        <v>2.21</v>
      </c>
      <c r="D19" s="14">
        <f>SUM(D20:D21)</f>
        <v>2.21</v>
      </c>
      <c r="E19" s="14"/>
      <c r="F19" s="14"/>
    </row>
    <row r="20" spans="1:6" ht="24" customHeight="1">
      <c r="A20" s="14">
        <v>2082701</v>
      </c>
      <c r="B20" s="14" t="s">
        <v>49</v>
      </c>
      <c r="C20" s="14">
        <f>SUM(D20:E20)</f>
        <v>0.89</v>
      </c>
      <c r="D20" s="14">
        <v>0.89</v>
      </c>
      <c r="E20" s="14"/>
      <c r="F20" s="14"/>
    </row>
    <row r="21" spans="1:6" ht="24" customHeight="1">
      <c r="A21" s="14">
        <v>2082702</v>
      </c>
      <c r="B21" s="14" t="s">
        <v>50</v>
      </c>
      <c r="C21" s="14">
        <f>SUM(D21:E21)</f>
        <v>1.32</v>
      </c>
      <c r="D21" s="14">
        <v>1.32</v>
      </c>
      <c r="E21" s="14"/>
      <c r="F21" s="14"/>
    </row>
    <row r="22" spans="1:6" ht="24" customHeight="1">
      <c r="A22" s="12">
        <v>210</v>
      </c>
      <c r="B22" s="12" t="s">
        <v>51</v>
      </c>
      <c r="C22" s="12">
        <f>C23</f>
        <v>132.46</v>
      </c>
      <c r="D22" s="12">
        <f>D23</f>
        <v>132.46</v>
      </c>
      <c r="E22" s="14"/>
      <c r="F22" s="14"/>
    </row>
    <row r="23" spans="1:6" ht="24" customHeight="1">
      <c r="A23" s="14">
        <v>21011</v>
      </c>
      <c r="B23" s="14" t="s">
        <v>52</v>
      </c>
      <c r="C23" s="14">
        <f>C24+C25+C26</f>
        <v>132.46</v>
      </c>
      <c r="D23" s="14">
        <f>D24+D25+D26</f>
        <v>132.46</v>
      </c>
      <c r="E23" s="14"/>
      <c r="F23" s="14"/>
    </row>
    <row r="24" spans="1:6" ht="24" customHeight="1">
      <c r="A24" s="14">
        <v>2101101</v>
      </c>
      <c r="B24" s="14" t="s">
        <v>53</v>
      </c>
      <c r="C24" s="14">
        <f>SUM(D24:E24)</f>
        <v>109.25</v>
      </c>
      <c r="D24" s="14">
        <v>109.25</v>
      </c>
      <c r="E24" s="14"/>
      <c r="F24" s="14"/>
    </row>
    <row r="25" spans="1:6" ht="24" customHeight="1">
      <c r="A25" s="14">
        <v>2101102</v>
      </c>
      <c r="B25" s="14" t="s">
        <v>54</v>
      </c>
      <c r="C25" s="14">
        <f>SUM(D25:E25)</f>
        <v>1.93</v>
      </c>
      <c r="D25" s="14">
        <v>1.93</v>
      </c>
      <c r="E25" s="14"/>
      <c r="F25" s="14"/>
    </row>
    <row r="26" spans="1:6" ht="24" customHeight="1">
      <c r="A26" s="14">
        <v>2101103</v>
      </c>
      <c r="B26" s="14" t="s">
        <v>55</v>
      </c>
      <c r="C26" s="14">
        <f>SUM(D26:E26)</f>
        <v>21.28</v>
      </c>
      <c r="D26" s="14">
        <v>21.28</v>
      </c>
      <c r="E26" s="14"/>
      <c r="F26" s="14"/>
    </row>
    <row r="27" spans="1:6" ht="24" customHeight="1">
      <c r="A27" s="12">
        <v>221</v>
      </c>
      <c r="B27" s="12" t="s">
        <v>56</v>
      </c>
      <c r="C27" s="12">
        <f>C28</f>
        <v>170.5</v>
      </c>
      <c r="D27" s="12">
        <f>D28</f>
        <v>170.5</v>
      </c>
      <c r="E27" s="14"/>
      <c r="F27" s="14"/>
    </row>
    <row r="28" spans="1:6" ht="24" customHeight="1">
      <c r="A28" s="14">
        <v>22102</v>
      </c>
      <c r="B28" s="14" t="s">
        <v>57</v>
      </c>
      <c r="C28" s="14">
        <f>SUM(D28:E28)</f>
        <v>170.5</v>
      </c>
      <c r="D28" s="14">
        <f>D29</f>
        <v>170.5</v>
      </c>
      <c r="E28" s="14"/>
      <c r="F28" s="14"/>
    </row>
    <row r="29" spans="1:6" ht="24" customHeight="1">
      <c r="A29" s="14">
        <v>2210201</v>
      </c>
      <c r="B29" s="14" t="s">
        <v>58</v>
      </c>
      <c r="C29" s="14">
        <f>SUM(D29:E29)</f>
        <v>170.5</v>
      </c>
      <c r="D29" s="14">
        <v>170.5</v>
      </c>
      <c r="E29" s="14"/>
      <c r="F29" s="14"/>
    </row>
    <row r="30" ht="13.5">
      <c r="A30" t="s">
        <v>59</v>
      </c>
    </row>
  </sheetData>
  <sheetProtection/>
  <mergeCells count="4">
    <mergeCell ref="A2:F2"/>
    <mergeCell ref="A3:B3"/>
    <mergeCell ref="C3:E3"/>
    <mergeCell ref="F3:F4"/>
  </mergeCells>
  <printOptions horizontalCentered="1"/>
  <pageMargins left="0.7006944444444444" right="0.7006944444444444" top="0.7513888888888889" bottom="0.39305555555555555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M10" sqref="M1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1" customHeight="1">
      <c r="B2" s="51"/>
      <c r="J2" s="73"/>
    </row>
    <row r="3" spans="1:10" ht="33" customHeight="1">
      <c r="A3" s="39" t="s">
        <v>61</v>
      </c>
      <c r="B3" s="39"/>
      <c r="C3" s="39"/>
      <c r="D3" s="39"/>
      <c r="E3" s="39" t="s">
        <v>62</v>
      </c>
      <c r="F3" s="39"/>
      <c r="G3" s="39"/>
      <c r="H3" s="39"/>
      <c r="I3" s="39"/>
      <c r="J3" s="39" t="s">
        <v>29</v>
      </c>
    </row>
    <row r="4" spans="1:10" ht="24" customHeight="1">
      <c r="A4" s="39" t="s">
        <v>30</v>
      </c>
      <c r="B4" s="39"/>
      <c r="C4" s="39" t="s">
        <v>31</v>
      </c>
      <c r="D4" s="39" t="s">
        <v>7</v>
      </c>
      <c r="E4" s="39" t="s">
        <v>30</v>
      </c>
      <c r="F4" s="39"/>
      <c r="G4" s="39" t="s">
        <v>31</v>
      </c>
      <c r="H4" s="52" t="s">
        <v>63</v>
      </c>
      <c r="I4" s="39" t="s">
        <v>64</v>
      </c>
      <c r="J4" s="39"/>
    </row>
    <row r="5" spans="1:10" ht="24" customHeight="1">
      <c r="A5" s="53" t="s">
        <v>65</v>
      </c>
      <c r="B5" s="39" t="s">
        <v>66</v>
      </c>
      <c r="C5" s="39"/>
      <c r="D5" s="39"/>
      <c r="E5" s="39" t="s">
        <v>65</v>
      </c>
      <c r="F5" s="39" t="s">
        <v>66</v>
      </c>
      <c r="G5" s="39"/>
      <c r="H5" s="54"/>
      <c r="I5" s="39"/>
      <c r="J5" s="39"/>
    </row>
    <row r="6" spans="1:10" ht="30" customHeight="1">
      <c r="A6" s="55">
        <v>501</v>
      </c>
      <c r="B6" s="56"/>
      <c r="C6" s="40" t="s">
        <v>67</v>
      </c>
      <c r="D6" s="40">
        <f>D7+D10+D15+D16</f>
        <v>2006.27</v>
      </c>
      <c r="E6" s="57">
        <v>301</v>
      </c>
      <c r="F6" s="40"/>
      <c r="G6" s="40" t="s">
        <v>68</v>
      </c>
      <c r="H6" s="40">
        <f>SUM(H7:H17)</f>
        <v>2006.2700000000002</v>
      </c>
      <c r="I6" s="40"/>
      <c r="J6" s="40"/>
    </row>
    <row r="7" spans="1:10" ht="30" customHeight="1">
      <c r="A7" s="58"/>
      <c r="B7" s="56" t="s">
        <v>69</v>
      </c>
      <c r="C7" s="40" t="s">
        <v>70</v>
      </c>
      <c r="D7" s="40">
        <f>H7+H8+H9</f>
        <v>1464.0900000000001</v>
      </c>
      <c r="E7" s="40"/>
      <c r="F7" s="56" t="s">
        <v>69</v>
      </c>
      <c r="G7" s="40" t="s">
        <v>71</v>
      </c>
      <c r="H7" s="40">
        <v>387.73</v>
      </c>
      <c r="I7" s="40"/>
      <c r="J7" s="40"/>
    </row>
    <row r="8" spans="1:10" ht="30" customHeight="1">
      <c r="A8" s="58"/>
      <c r="B8" s="56"/>
      <c r="C8" s="40"/>
      <c r="D8" s="40"/>
      <c r="E8" s="40"/>
      <c r="F8" s="56" t="s">
        <v>72</v>
      </c>
      <c r="G8" s="40" t="s">
        <v>73</v>
      </c>
      <c r="H8" s="40">
        <v>965.69</v>
      </c>
      <c r="I8" s="40"/>
      <c r="J8" s="40"/>
    </row>
    <row r="9" spans="1:10" ht="30" customHeight="1">
      <c r="A9" s="58"/>
      <c r="B9" s="56"/>
      <c r="C9" s="40"/>
      <c r="D9" s="40"/>
      <c r="E9" s="40"/>
      <c r="F9" s="56" t="s">
        <v>74</v>
      </c>
      <c r="G9" s="40" t="s">
        <v>75</v>
      </c>
      <c r="H9" s="40">
        <v>110.67</v>
      </c>
      <c r="I9" s="40"/>
      <c r="J9" s="40"/>
    </row>
    <row r="10" spans="1:10" ht="30" customHeight="1">
      <c r="A10" s="59"/>
      <c r="B10" s="56" t="s">
        <v>72</v>
      </c>
      <c r="C10" s="40" t="s">
        <v>76</v>
      </c>
      <c r="D10" s="40">
        <f>H10+H11+H12+H13+H14</f>
        <v>339.63999999999993</v>
      </c>
      <c r="E10" s="40"/>
      <c r="F10" s="56" t="s">
        <v>77</v>
      </c>
      <c r="G10" s="40" t="s">
        <v>78</v>
      </c>
      <c r="H10" s="40">
        <v>204.97</v>
      </c>
      <c r="I10" s="40"/>
      <c r="J10" s="40"/>
    </row>
    <row r="11" spans="1:10" ht="30" customHeight="1">
      <c r="A11" s="60"/>
      <c r="B11" s="56"/>
      <c r="C11" s="40"/>
      <c r="D11" s="40"/>
      <c r="E11" s="40"/>
      <c r="F11" s="56" t="s">
        <v>79</v>
      </c>
      <c r="G11" s="40" t="s">
        <v>80</v>
      </c>
      <c r="H11" s="40"/>
      <c r="I11" s="40"/>
      <c r="J11" s="40"/>
    </row>
    <row r="12" spans="1:10" ht="30" customHeight="1">
      <c r="A12" s="61"/>
      <c r="B12" s="56"/>
      <c r="C12" s="40"/>
      <c r="D12" s="40"/>
      <c r="E12" s="40"/>
      <c r="F12" s="56" t="s">
        <v>81</v>
      </c>
      <c r="G12" s="40" t="s">
        <v>82</v>
      </c>
      <c r="H12" s="40">
        <v>111.18</v>
      </c>
      <c r="I12" s="40"/>
      <c r="J12" s="40"/>
    </row>
    <row r="13" spans="1:10" ht="30" customHeight="1">
      <c r="A13" s="61"/>
      <c r="B13" s="56"/>
      <c r="C13" s="40"/>
      <c r="D13" s="40"/>
      <c r="E13" s="40"/>
      <c r="F13" s="56" t="s">
        <v>83</v>
      </c>
      <c r="G13" s="40" t="s">
        <v>84</v>
      </c>
      <c r="H13" s="40">
        <v>21.28</v>
      </c>
      <c r="I13" s="40"/>
      <c r="J13" s="40"/>
    </row>
    <row r="14" spans="1:10" ht="30" customHeight="1">
      <c r="A14" s="61"/>
      <c r="B14" s="56"/>
      <c r="C14" s="40"/>
      <c r="D14" s="40"/>
      <c r="E14" s="40"/>
      <c r="F14" s="56" t="s">
        <v>85</v>
      </c>
      <c r="G14" s="40" t="s">
        <v>86</v>
      </c>
      <c r="H14" s="40">
        <v>2.21</v>
      </c>
      <c r="I14" s="40"/>
      <c r="J14" s="40"/>
    </row>
    <row r="15" spans="1:10" ht="30" customHeight="1">
      <c r="A15" s="55"/>
      <c r="B15" s="56" t="s">
        <v>74</v>
      </c>
      <c r="C15" s="40" t="s">
        <v>58</v>
      </c>
      <c r="D15" s="40">
        <f>H15</f>
        <v>170.5</v>
      </c>
      <c r="E15" s="40"/>
      <c r="F15" s="56">
        <v>13</v>
      </c>
      <c r="G15" s="40" t="s">
        <v>58</v>
      </c>
      <c r="H15" s="40">
        <v>170.5</v>
      </c>
      <c r="I15" s="40"/>
      <c r="J15" s="40"/>
    </row>
    <row r="16" spans="1:10" ht="30" customHeight="1">
      <c r="A16" s="62"/>
      <c r="B16" s="63" t="s">
        <v>87</v>
      </c>
      <c r="C16" s="64" t="s">
        <v>88</v>
      </c>
      <c r="D16" s="64">
        <f>H16+H17</f>
        <v>32.04</v>
      </c>
      <c r="E16" s="64"/>
      <c r="F16" s="56" t="s">
        <v>89</v>
      </c>
      <c r="G16" s="40" t="s">
        <v>90</v>
      </c>
      <c r="H16" s="40">
        <v>30.24</v>
      </c>
      <c r="I16" s="40"/>
      <c r="J16" s="40"/>
    </row>
    <row r="17" spans="1:10" ht="30" customHeight="1">
      <c r="A17" s="65"/>
      <c r="B17" s="66"/>
      <c r="C17" s="67"/>
      <c r="D17" s="67"/>
      <c r="E17" s="67"/>
      <c r="F17" s="56" t="s">
        <v>87</v>
      </c>
      <c r="G17" s="40" t="s">
        <v>88</v>
      </c>
      <c r="H17" s="40">
        <v>1.8</v>
      </c>
      <c r="I17" s="40"/>
      <c r="J17" s="40"/>
    </row>
    <row r="18" spans="1:10" ht="30" customHeight="1">
      <c r="A18" s="68" t="s">
        <v>91</v>
      </c>
      <c r="B18" s="66"/>
      <c r="C18" s="67" t="s">
        <v>92</v>
      </c>
      <c r="D18" s="67">
        <f>SUM(D19:D30)</f>
        <v>213.05</v>
      </c>
      <c r="E18" s="67">
        <v>302</v>
      </c>
      <c r="F18" s="56"/>
      <c r="G18" s="40" t="s">
        <v>93</v>
      </c>
      <c r="H18" s="40"/>
      <c r="I18" s="40">
        <f>SUM(I19:I30)</f>
        <v>213.05</v>
      </c>
      <c r="J18" s="40"/>
    </row>
    <row r="19" spans="1:10" ht="30" customHeight="1">
      <c r="A19" s="55"/>
      <c r="B19" s="63" t="s">
        <v>69</v>
      </c>
      <c r="C19" s="64" t="s">
        <v>94</v>
      </c>
      <c r="D19" s="64">
        <f>I19+I20+I21+I22+I23+I24+I25+I26</f>
        <v>134.24</v>
      </c>
      <c r="E19" s="64"/>
      <c r="F19" s="69" t="s">
        <v>69</v>
      </c>
      <c r="G19" s="40" t="s">
        <v>95</v>
      </c>
      <c r="H19" s="40"/>
      <c r="I19" s="40">
        <v>3.73</v>
      </c>
      <c r="J19" s="40"/>
    </row>
    <row r="20" spans="1:10" ht="30" customHeight="1">
      <c r="A20" s="55"/>
      <c r="B20" s="70"/>
      <c r="C20" s="71"/>
      <c r="D20" s="71"/>
      <c r="E20" s="71"/>
      <c r="F20" s="69" t="s">
        <v>72</v>
      </c>
      <c r="G20" s="40" t="s">
        <v>96</v>
      </c>
      <c r="H20" s="40"/>
      <c r="I20" s="40">
        <v>1.77</v>
      </c>
      <c r="J20" s="40"/>
    </row>
    <row r="21" spans="1:10" ht="30" customHeight="1">
      <c r="A21" s="55"/>
      <c r="B21" s="70"/>
      <c r="C21" s="71"/>
      <c r="D21" s="71"/>
      <c r="E21" s="71"/>
      <c r="F21" s="69" t="s">
        <v>97</v>
      </c>
      <c r="G21" s="40" t="s">
        <v>98</v>
      </c>
      <c r="H21" s="40"/>
      <c r="I21" s="40">
        <v>7.75</v>
      </c>
      <c r="J21" s="40"/>
    </row>
    <row r="22" spans="1:10" ht="30" customHeight="1">
      <c r="A22" s="55"/>
      <c r="B22" s="70"/>
      <c r="C22" s="71"/>
      <c r="D22" s="71"/>
      <c r="E22" s="71"/>
      <c r="F22" s="69" t="s">
        <v>99</v>
      </c>
      <c r="G22" s="40" t="s">
        <v>100</v>
      </c>
      <c r="H22" s="40"/>
      <c r="I22" s="40">
        <v>9.98</v>
      </c>
      <c r="J22" s="40"/>
    </row>
    <row r="23" spans="1:10" ht="30" customHeight="1">
      <c r="A23" s="55"/>
      <c r="B23" s="70"/>
      <c r="C23" s="71"/>
      <c r="D23" s="71"/>
      <c r="E23" s="71"/>
      <c r="F23" s="69" t="s">
        <v>77</v>
      </c>
      <c r="G23" s="40" t="s">
        <v>101</v>
      </c>
      <c r="H23" s="40"/>
      <c r="I23" s="40">
        <v>2.1</v>
      </c>
      <c r="J23" s="40"/>
    </row>
    <row r="24" spans="1:10" ht="30" customHeight="1">
      <c r="A24" s="55"/>
      <c r="B24" s="70"/>
      <c r="C24" s="71"/>
      <c r="D24" s="71"/>
      <c r="E24" s="71"/>
      <c r="F24" s="69" t="s">
        <v>83</v>
      </c>
      <c r="G24" s="40" t="s">
        <v>102</v>
      </c>
      <c r="H24" s="40"/>
      <c r="I24" s="40">
        <v>78.76</v>
      </c>
      <c r="J24" s="40"/>
    </row>
    <row r="25" spans="1:10" ht="30" customHeight="1">
      <c r="A25" s="55"/>
      <c r="B25" s="70"/>
      <c r="C25" s="71"/>
      <c r="D25" s="71"/>
      <c r="E25" s="71"/>
      <c r="F25" s="69" t="s">
        <v>103</v>
      </c>
      <c r="G25" s="40" t="s">
        <v>104</v>
      </c>
      <c r="H25" s="40"/>
      <c r="I25" s="40">
        <v>29.28</v>
      </c>
      <c r="J25" s="40"/>
    </row>
    <row r="26" spans="1:10" ht="30" customHeight="1">
      <c r="A26" s="55"/>
      <c r="B26" s="66"/>
      <c r="C26" s="67"/>
      <c r="D26" s="67"/>
      <c r="E26" s="67"/>
      <c r="F26" s="69" t="s">
        <v>105</v>
      </c>
      <c r="G26" s="40" t="s">
        <v>106</v>
      </c>
      <c r="H26" s="40"/>
      <c r="I26" s="40">
        <v>0.87</v>
      </c>
      <c r="J26" s="40"/>
    </row>
    <row r="27" spans="1:10" ht="30" customHeight="1">
      <c r="A27" s="55"/>
      <c r="B27" s="56" t="s">
        <v>89</v>
      </c>
      <c r="C27" s="40" t="s">
        <v>107</v>
      </c>
      <c r="D27" s="40">
        <f aca="true" t="shared" si="0" ref="D27:D30">I27</f>
        <v>16.03</v>
      </c>
      <c r="E27" s="40"/>
      <c r="F27" s="56" t="s">
        <v>108</v>
      </c>
      <c r="G27" s="40" t="s">
        <v>107</v>
      </c>
      <c r="H27" s="40"/>
      <c r="I27" s="40">
        <v>16.03</v>
      </c>
      <c r="J27" s="40"/>
    </row>
    <row r="28" spans="1:10" ht="30" customHeight="1">
      <c r="A28" s="55"/>
      <c r="B28" s="56" t="s">
        <v>77</v>
      </c>
      <c r="C28" s="40" t="s">
        <v>109</v>
      </c>
      <c r="D28" s="40">
        <f t="shared" si="0"/>
        <v>58.12</v>
      </c>
      <c r="E28" s="40"/>
      <c r="F28" s="56" t="s">
        <v>110</v>
      </c>
      <c r="G28" s="40" t="s">
        <v>109</v>
      </c>
      <c r="H28" s="40"/>
      <c r="I28" s="40">
        <v>58.12</v>
      </c>
      <c r="J28" s="40"/>
    </row>
    <row r="29" spans="1:10" ht="30" customHeight="1">
      <c r="A29" s="55"/>
      <c r="B29" s="56" t="s">
        <v>79</v>
      </c>
      <c r="C29" s="40" t="s">
        <v>111</v>
      </c>
      <c r="D29" s="40">
        <f t="shared" si="0"/>
        <v>3.77</v>
      </c>
      <c r="E29" s="40"/>
      <c r="F29" s="56" t="s">
        <v>112</v>
      </c>
      <c r="G29" s="40" t="s">
        <v>111</v>
      </c>
      <c r="H29" s="40"/>
      <c r="I29" s="40">
        <f>2+1.77</f>
        <v>3.77</v>
      </c>
      <c r="J29" s="40"/>
    </row>
    <row r="30" spans="1:10" ht="30" customHeight="1">
      <c r="A30" s="55"/>
      <c r="B30" s="56" t="s">
        <v>87</v>
      </c>
      <c r="C30" s="40" t="s">
        <v>113</v>
      </c>
      <c r="D30" s="40">
        <f t="shared" si="0"/>
        <v>0.89</v>
      </c>
      <c r="E30" s="40"/>
      <c r="F30" s="56" t="s">
        <v>87</v>
      </c>
      <c r="G30" s="40" t="s">
        <v>113</v>
      </c>
      <c r="H30" s="40"/>
      <c r="I30" s="40">
        <v>0.89</v>
      </c>
      <c r="J30" s="40"/>
    </row>
    <row r="31" spans="1:10" ht="30" customHeight="1">
      <c r="A31" s="55" t="s">
        <v>114</v>
      </c>
      <c r="B31" s="72"/>
      <c r="C31" s="40" t="s">
        <v>115</v>
      </c>
      <c r="D31" s="40">
        <f>D32</f>
        <v>55.98</v>
      </c>
      <c r="E31" s="40">
        <v>303</v>
      </c>
      <c r="F31" s="56"/>
      <c r="G31" s="40" t="s">
        <v>115</v>
      </c>
      <c r="H31" s="40">
        <f>H32</f>
        <v>55.98</v>
      </c>
      <c r="I31" s="40"/>
      <c r="J31" s="40"/>
    </row>
    <row r="32" spans="1:10" ht="30" customHeight="1">
      <c r="A32" s="55"/>
      <c r="B32" s="72" t="s">
        <v>87</v>
      </c>
      <c r="C32" s="40" t="s">
        <v>116</v>
      </c>
      <c r="D32" s="40">
        <f>H32</f>
        <v>55.98</v>
      </c>
      <c r="E32" s="40"/>
      <c r="F32" s="56" t="s">
        <v>87</v>
      </c>
      <c r="G32" s="40" t="s">
        <v>116</v>
      </c>
      <c r="H32" s="40">
        <v>55.98</v>
      </c>
      <c r="I32" s="40"/>
      <c r="J32" s="40"/>
    </row>
    <row r="33" spans="1:10" ht="30" customHeight="1">
      <c r="A33" s="48"/>
      <c r="B33" s="40" t="s">
        <v>7</v>
      </c>
      <c r="C33" s="40"/>
      <c r="D33" s="40">
        <f aca="true" t="shared" si="1" ref="D33:I33">D6+D18+D31</f>
        <v>2275.3</v>
      </c>
      <c r="E33" s="40"/>
      <c r="F33" s="40"/>
      <c r="G33" s="40"/>
      <c r="H33" s="40">
        <f t="shared" si="1"/>
        <v>2062.25</v>
      </c>
      <c r="I33" s="40">
        <f t="shared" si="1"/>
        <v>213.05</v>
      </c>
      <c r="J33" s="40"/>
    </row>
  </sheetData>
  <sheetProtection/>
  <mergeCells count="31">
    <mergeCell ref="A1:J1"/>
    <mergeCell ref="A3:D3"/>
    <mergeCell ref="E3:I3"/>
    <mergeCell ref="A4:B4"/>
    <mergeCell ref="E4:F4"/>
    <mergeCell ref="B33:C33"/>
    <mergeCell ref="A7:A9"/>
    <mergeCell ref="A10:A14"/>
    <mergeCell ref="A16:A17"/>
    <mergeCell ref="B7:B9"/>
    <mergeCell ref="B10:B14"/>
    <mergeCell ref="B16:B17"/>
    <mergeCell ref="B19:B26"/>
    <mergeCell ref="C4:C5"/>
    <mergeCell ref="C7:C9"/>
    <mergeCell ref="C10:C14"/>
    <mergeCell ref="C16:C17"/>
    <mergeCell ref="C19:C26"/>
    <mergeCell ref="D4:D5"/>
    <mergeCell ref="D7:D9"/>
    <mergeCell ref="D10:D14"/>
    <mergeCell ref="D16:D17"/>
    <mergeCell ref="D19:D26"/>
    <mergeCell ref="E7:E9"/>
    <mergeCell ref="E10:E14"/>
    <mergeCell ref="E16:E17"/>
    <mergeCell ref="E19:E26"/>
    <mergeCell ref="G4:G5"/>
    <mergeCell ref="H4:H5"/>
    <mergeCell ref="I4:I5"/>
    <mergeCell ref="J3:J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10" sqref="O1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0.25" customHeight="1">
      <c r="A2" s="46"/>
      <c r="B2" s="47"/>
      <c r="C2" s="47"/>
      <c r="D2" s="47"/>
      <c r="E2" s="47"/>
      <c r="F2" s="47"/>
      <c r="G2" s="46"/>
      <c r="H2" s="47"/>
      <c r="I2" s="47"/>
      <c r="J2" s="47"/>
      <c r="K2" s="47"/>
      <c r="L2" s="47"/>
      <c r="M2" s="47"/>
      <c r="N2" s="47"/>
      <c r="O2" s="47"/>
      <c r="P2" s="47"/>
      <c r="Q2" s="7" t="s">
        <v>2</v>
      </c>
      <c r="R2" s="7"/>
    </row>
    <row r="3" spans="1:18" ht="48.75" customHeight="1">
      <c r="A3" s="11" t="s">
        <v>118</v>
      </c>
      <c r="B3" s="11"/>
      <c r="C3" s="11"/>
      <c r="D3" s="11"/>
      <c r="E3" s="11"/>
      <c r="F3" s="11"/>
      <c r="G3" s="11" t="s">
        <v>119</v>
      </c>
      <c r="H3" s="11"/>
      <c r="I3" s="11"/>
      <c r="J3" s="11"/>
      <c r="K3" s="11"/>
      <c r="L3" s="11"/>
      <c r="M3" s="11" t="s">
        <v>120</v>
      </c>
      <c r="N3" s="11"/>
      <c r="O3" s="11"/>
      <c r="P3" s="11"/>
      <c r="Q3" s="11"/>
      <c r="R3" s="11"/>
    </row>
    <row r="4" spans="1:18" ht="48.75" customHeight="1">
      <c r="A4" s="13" t="s">
        <v>7</v>
      </c>
      <c r="B4" s="8" t="s">
        <v>121</v>
      </c>
      <c r="C4" s="13" t="s">
        <v>122</v>
      </c>
      <c r="D4" s="13"/>
      <c r="E4" s="13"/>
      <c r="F4" s="8" t="s">
        <v>107</v>
      </c>
      <c r="G4" s="13" t="s">
        <v>7</v>
      </c>
      <c r="H4" s="8" t="s">
        <v>121</v>
      </c>
      <c r="I4" s="13" t="s">
        <v>122</v>
      </c>
      <c r="J4" s="13"/>
      <c r="K4" s="13"/>
      <c r="L4" s="8" t="s">
        <v>107</v>
      </c>
      <c r="M4" s="13" t="s">
        <v>7</v>
      </c>
      <c r="N4" s="8" t="s">
        <v>121</v>
      </c>
      <c r="O4" s="13" t="s">
        <v>122</v>
      </c>
      <c r="P4" s="13"/>
      <c r="Q4" s="13"/>
      <c r="R4" s="8" t="s">
        <v>107</v>
      </c>
    </row>
    <row r="5" spans="1:18" ht="52.5" customHeight="1">
      <c r="A5" s="13"/>
      <c r="B5" s="8"/>
      <c r="C5" s="8" t="s">
        <v>32</v>
      </c>
      <c r="D5" s="8" t="s">
        <v>123</v>
      </c>
      <c r="E5" s="8" t="s">
        <v>124</v>
      </c>
      <c r="F5" s="8"/>
      <c r="G5" s="13"/>
      <c r="H5" s="8"/>
      <c r="I5" s="8" t="s">
        <v>32</v>
      </c>
      <c r="J5" s="8" t="s">
        <v>123</v>
      </c>
      <c r="K5" s="8" t="s">
        <v>124</v>
      </c>
      <c r="L5" s="8"/>
      <c r="M5" s="13"/>
      <c r="N5" s="8"/>
      <c r="O5" s="8" t="s">
        <v>32</v>
      </c>
      <c r="P5" s="8" t="s">
        <v>123</v>
      </c>
      <c r="Q5" s="8" t="s">
        <v>124</v>
      </c>
      <c r="R5" s="8"/>
    </row>
    <row r="6" spans="1:18" s="45" customFormat="1" ht="43.5" customHeight="1">
      <c r="A6" s="13">
        <f>B6+C6+F6</f>
        <v>449.29</v>
      </c>
      <c r="B6" s="13"/>
      <c r="C6" s="13">
        <f>SUM(D6:E6)</f>
        <v>434.57</v>
      </c>
      <c r="D6" s="13">
        <v>57</v>
      </c>
      <c r="E6" s="13">
        <v>377.57</v>
      </c>
      <c r="F6" s="13">
        <v>14.72</v>
      </c>
      <c r="G6" s="13">
        <f>H6+I6+L6</f>
        <v>192.73999999999998</v>
      </c>
      <c r="H6" s="13"/>
      <c r="I6" s="13">
        <f>J6+K6</f>
        <v>192.6</v>
      </c>
      <c r="J6" s="13">
        <v>55.38</v>
      </c>
      <c r="K6" s="13">
        <v>137.22</v>
      </c>
      <c r="L6" s="13">
        <v>0.14</v>
      </c>
      <c r="M6" s="13">
        <f>N6+O6+R6</f>
        <v>394.15</v>
      </c>
      <c r="N6" s="13"/>
      <c r="O6" s="13">
        <f>P6+Q6</f>
        <v>378.12</v>
      </c>
      <c r="P6" s="13"/>
      <c r="Q6" s="13">
        <f>320+58.12</f>
        <v>378.12</v>
      </c>
      <c r="R6" s="13">
        <v>16.03</v>
      </c>
    </row>
    <row r="7" spans="1:18" ht="43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4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4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4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2" ht="20.25">
      <c r="A11" s="49" t="s">
        <v>125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20.25">
      <c r="A12" s="33" t="s">
        <v>126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1" sqref="E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20" t="s">
        <v>127</v>
      </c>
      <c r="B1" s="20"/>
      <c r="C1" s="20"/>
      <c r="D1" s="20"/>
      <c r="E1" s="20"/>
      <c r="F1" s="20"/>
    </row>
    <row r="2" spans="1:6" ht="21" customHeight="1">
      <c r="A2" s="43" t="s">
        <v>128</v>
      </c>
      <c r="E2" s="7" t="s">
        <v>2</v>
      </c>
      <c r="F2" s="7"/>
    </row>
    <row r="3" spans="1:6" ht="40.5" customHeight="1">
      <c r="A3" s="44" t="s">
        <v>30</v>
      </c>
      <c r="B3" s="44" t="s">
        <v>129</v>
      </c>
      <c r="C3" s="44" t="s">
        <v>130</v>
      </c>
      <c r="D3" s="44" t="s">
        <v>131</v>
      </c>
      <c r="E3" s="44"/>
      <c r="F3" s="44"/>
    </row>
    <row r="4" spans="1:6" ht="31.5" customHeight="1">
      <c r="A4" s="44"/>
      <c r="B4" s="44"/>
      <c r="C4" s="44"/>
      <c r="D4" s="44" t="s">
        <v>7</v>
      </c>
      <c r="E4" s="44" t="s">
        <v>33</v>
      </c>
      <c r="F4" s="44" t="s">
        <v>34</v>
      </c>
    </row>
    <row r="5" spans="1:6" ht="27" customHeight="1">
      <c r="A5" s="9"/>
      <c r="B5" s="9"/>
      <c r="C5" s="9"/>
      <c r="D5" s="9"/>
      <c r="E5" s="9"/>
      <c r="F5" s="9"/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13" t="s">
        <v>7</v>
      </c>
      <c r="B20" s="13"/>
      <c r="C20" s="9"/>
      <c r="D20" s="9"/>
      <c r="E20" s="9"/>
      <c r="F20" s="9"/>
    </row>
    <row r="21" spans="1:6" ht="20.25">
      <c r="A21" s="33" t="s">
        <v>125</v>
      </c>
      <c r="B21" s="33"/>
      <c r="C21" s="33"/>
      <c r="D21" s="33"/>
      <c r="E21" s="33"/>
      <c r="F21" s="33"/>
    </row>
    <row r="22" spans="1:6" ht="20.25">
      <c r="A22" s="33" t="s">
        <v>132</v>
      </c>
      <c r="B22" s="33"/>
      <c r="C22" s="33"/>
      <c r="D22" s="33"/>
      <c r="E22" s="33"/>
      <c r="F22" s="3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20" t="s">
        <v>133</v>
      </c>
      <c r="B1" s="20"/>
      <c r="C1" s="20"/>
      <c r="D1" s="20"/>
    </row>
    <row r="2" spans="1:4" ht="21" customHeight="1">
      <c r="A2" s="37"/>
      <c r="D2" s="38" t="s">
        <v>2</v>
      </c>
    </row>
    <row r="3" spans="1:4" ht="27.75" customHeight="1">
      <c r="A3" s="39" t="s">
        <v>3</v>
      </c>
      <c r="B3" s="39"/>
      <c r="C3" s="39" t="s">
        <v>4</v>
      </c>
      <c r="D3" s="39"/>
    </row>
    <row r="4" spans="1:4" ht="24" customHeight="1">
      <c r="A4" s="40" t="s">
        <v>5</v>
      </c>
      <c r="B4" s="40" t="s">
        <v>6</v>
      </c>
      <c r="C4" s="40" t="s">
        <v>5</v>
      </c>
      <c r="D4" s="40" t="s">
        <v>6</v>
      </c>
    </row>
    <row r="5" spans="1:4" ht="24" customHeight="1">
      <c r="A5" s="41" t="s">
        <v>134</v>
      </c>
      <c r="B5" s="40">
        <v>4084.54</v>
      </c>
      <c r="C5" s="41" t="s">
        <v>135</v>
      </c>
      <c r="D5" s="40">
        <v>3574.4</v>
      </c>
    </row>
    <row r="6" spans="1:4" ht="24" customHeight="1">
      <c r="A6" s="41" t="s">
        <v>136</v>
      </c>
      <c r="B6" s="40"/>
      <c r="C6" s="41" t="s">
        <v>137</v>
      </c>
      <c r="D6" s="40"/>
    </row>
    <row r="7" spans="1:4" ht="24" customHeight="1">
      <c r="A7" s="41" t="s">
        <v>138</v>
      </c>
      <c r="B7" s="40"/>
      <c r="C7" s="41" t="s">
        <v>139</v>
      </c>
      <c r="D7" s="40"/>
    </row>
    <row r="8" spans="1:4" ht="24" customHeight="1">
      <c r="A8" s="41" t="s">
        <v>140</v>
      </c>
      <c r="B8" s="40"/>
      <c r="C8" s="41" t="s">
        <v>141</v>
      </c>
      <c r="D8" s="40"/>
    </row>
    <row r="9" spans="1:4" ht="24" customHeight="1">
      <c r="A9" s="41" t="s">
        <v>142</v>
      </c>
      <c r="B9" s="40"/>
      <c r="C9" s="41" t="s">
        <v>20</v>
      </c>
      <c r="D9" s="40"/>
    </row>
    <row r="10" spans="1:4" ht="24" customHeight="1">
      <c r="A10" s="40"/>
      <c r="B10" s="40"/>
      <c r="C10" s="42" t="s">
        <v>18</v>
      </c>
      <c r="D10" s="40">
        <v>207.18</v>
      </c>
    </row>
    <row r="11" spans="1:4" ht="24" customHeight="1">
      <c r="A11" s="40"/>
      <c r="B11" s="40"/>
      <c r="C11" s="42" t="s">
        <v>19</v>
      </c>
      <c r="D11" s="40">
        <v>132.46</v>
      </c>
    </row>
    <row r="12" spans="1:4" ht="24" customHeight="1">
      <c r="A12" s="40"/>
      <c r="B12" s="40"/>
      <c r="C12" s="42" t="s">
        <v>20</v>
      </c>
      <c r="D12" s="40"/>
    </row>
    <row r="13" spans="1:4" ht="24" customHeight="1">
      <c r="A13" s="40"/>
      <c r="B13" s="40"/>
      <c r="C13" s="42" t="s">
        <v>21</v>
      </c>
      <c r="D13" s="40">
        <v>170.5</v>
      </c>
    </row>
    <row r="14" spans="1:4" ht="24" customHeight="1">
      <c r="A14" s="40"/>
      <c r="B14" s="40"/>
      <c r="C14" s="41"/>
      <c r="D14" s="40"/>
    </row>
    <row r="15" spans="1:4" ht="24" customHeight="1">
      <c r="A15" s="40" t="s">
        <v>143</v>
      </c>
      <c r="B15" s="40">
        <f>SUM(B5:B14)</f>
        <v>4084.54</v>
      </c>
      <c r="C15" s="40" t="s">
        <v>144</v>
      </c>
      <c r="D15" s="40">
        <f>SUM(D5:D14)</f>
        <v>4084.54</v>
      </c>
    </row>
    <row r="16" spans="1:4" ht="24" customHeight="1">
      <c r="A16" s="41" t="s">
        <v>145</v>
      </c>
      <c r="B16" s="40"/>
      <c r="C16" s="40"/>
      <c r="D16" s="40"/>
    </row>
    <row r="17" spans="1:4" ht="24" customHeight="1">
      <c r="A17" s="41" t="s">
        <v>146</v>
      </c>
      <c r="B17" s="40">
        <v>726.45</v>
      </c>
      <c r="C17" s="41" t="s">
        <v>147</v>
      </c>
      <c r="D17" s="40"/>
    </row>
    <row r="18" spans="1:4" ht="24" customHeight="1">
      <c r="A18" s="40"/>
      <c r="B18" s="40"/>
      <c r="C18" s="40"/>
      <c r="D18" s="40"/>
    </row>
    <row r="19" spans="1:4" ht="24" customHeight="1">
      <c r="A19" s="40" t="s">
        <v>23</v>
      </c>
      <c r="B19" s="40">
        <f>B15+B17</f>
        <v>4810.99</v>
      </c>
      <c r="C19" s="40" t="s">
        <v>24</v>
      </c>
      <c r="D19" s="40">
        <f>D15</f>
        <v>4084.54</v>
      </c>
    </row>
  </sheetData>
  <sheetProtection/>
  <mergeCells count="3">
    <mergeCell ref="A1:D1"/>
    <mergeCell ref="A3:B3"/>
    <mergeCell ref="C3:D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9">
      <selection activeCell="F35" sqref="F35"/>
    </sheetView>
  </sheetViews>
  <sheetFormatPr defaultColWidth="9.00390625" defaultRowHeight="27.75" customHeight="1"/>
  <cols>
    <col min="1" max="1" width="8.421875" style="0" customWidth="1"/>
    <col min="2" max="2" width="19.8515625" style="0" customWidth="1"/>
    <col min="3" max="3" width="12.57421875" style="0" customWidth="1"/>
    <col min="4" max="4" width="9.00390625" style="18" customWidth="1"/>
    <col min="5" max="5" width="10.57421875" style="19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20" t="s">
        <v>148</v>
      </c>
      <c r="B1" s="20"/>
      <c r="C1" s="20"/>
      <c r="D1" s="21"/>
      <c r="E1" s="22"/>
      <c r="F1" s="20"/>
      <c r="G1" s="20"/>
      <c r="H1" s="20"/>
      <c r="I1" s="20"/>
      <c r="J1" s="20"/>
      <c r="K1" s="20"/>
      <c r="L1" s="20"/>
    </row>
    <row r="2" spans="1:12" ht="27.75" customHeight="1">
      <c r="A2" s="23" t="s">
        <v>149</v>
      </c>
      <c r="K2" s="36" t="s">
        <v>2</v>
      </c>
      <c r="L2" s="36"/>
    </row>
    <row r="3" spans="1:12" ht="41.25" customHeight="1">
      <c r="A3" s="8" t="s">
        <v>150</v>
      </c>
      <c r="B3" s="8"/>
      <c r="C3" s="8" t="s">
        <v>7</v>
      </c>
      <c r="D3" s="24" t="s">
        <v>146</v>
      </c>
      <c r="E3" s="25" t="s">
        <v>151</v>
      </c>
      <c r="F3" s="8" t="s">
        <v>152</v>
      </c>
      <c r="G3" s="8" t="s">
        <v>153</v>
      </c>
      <c r="H3" s="8" t="s">
        <v>154</v>
      </c>
      <c r="I3" s="8" t="s">
        <v>155</v>
      </c>
      <c r="J3" s="8" t="s">
        <v>156</v>
      </c>
      <c r="K3" s="8" t="s">
        <v>157</v>
      </c>
      <c r="L3" s="8" t="s">
        <v>145</v>
      </c>
    </row>
    <row r="4" spans="1:12" ht="24" customHeight="1">
      <c r="A4" s="9" t="s">
        <v>30</v>
      </c>
      <c r="B4" s="13" t="s">
        <v>31</v>
      </c>
      <c r="C4" s="9"/>
      <c r="D4" s="26"/>
      <c r="E4" s="27"/>
      <c r="F4" s="9"/>
      <c r="G4" s="9"/>
      <c r="H4" s="9"/>
      <c r="I4" s="9"/>
      <c r="J4" s="9"/>
      <c r="K4" s="9"/>
      <c r="L4" s="9"/>
    </row>
    <row r="5" spans="1:12" ht="24" customHeight="1">
      <c r="A5" s="9">
        <v>201</v>
      </c>
      <c r="B5" s="10" t="s">
        <v>35</v>
      </c>
      <c r="C5" s="13">
        <f aca="true" t="shared" si="0" ref="C5:C27">SUM(D5:E5)</f>
        <v>4274.76</v>
      </c>
      <c r="D5" s="26">
        <f>D6+D8+D11</f>
        <v>700.36</v>
      </c>
      <c r="E5" s="28">
        <f>E6+E8+E11</f>
        <v>3574.4</v>
      </c>
      <c r="F5" s="9"/>
      <c r="G5" s="9"/>
      <c r="H5" s="9"/>
      <c r="I5" s="9"/>
      <c r="J5" s="9"/>
      <c r="K5" s="9"/>
      <c r="L5" s="9"/>
    </row>
    <row r="6" spans="1:12" ht="24" customHeight="1">
      <c r="A6" s="9">
        <v>20101</v>
      </c>
      <c r="B6" s="10" t="s">
        <v>158</v>
      </c>
      <c r="C6" s="13">
        <f t="shared" si="0"/>
        <v>0</v>
      </c>
      <c r="D6" s="26"/>
      <c r="E6" s="28">
        <v>0</v>
      </c>
      <c r="F6" s="9"/>
      <c r="G6" s="9"/>
      <c r="H6" s="9"/>
      <c r="I6" s="9"/>
      <c r="J6" s="9"/>
      <c r="K6" s="9"/>
      <c r="L6" s="9"/>
    </row>
    <row r="7" spans="1:12" ht="24" customHeight="1">
      <c r="A7" s="9">
        <v>2010101</v>
      </c>
      <c r="B7" s="10" t="s">
        <v>159</v>
      </c>
      <c r="C7" s="13">
        <f t="shared" si="0"/>
        <v>0</v>
      </c>
      <c r="D7" s="26"/>
      <c r="E7" s="28">
        <v>0</v>
      </c>
      <c r="F7" s="9"/>
      <c r="G7" s="9"/>
      <c r="H7" s="9"/>
      <c r="I7" s="9"/>
      <c r="J7" s="9"/>
      <c r="K7" s="9"/>
      <c r="L7" s="9"/>
    </row>
    <row r="8" spans="1:12" ht="24" customHeight="1">
      <c r="A8" s="9">
        <v>20126</v>
      </c>
      <c r="B8" s="8" t="s">
        <v>36</v>
      </c>
      <c r="C8" s="13">
        <f t="shared" si="0"/>
        <v>100.35000000000001</v>
      </c>
      <c r="D8" s="26">
        <f>SUM(D9:D10)</f>
        <v>6.39</v>
      </c>
      <c r="E8" s="28">
        <f>SUM(E9:E10)</f>
        <v>93.96000000000001</v>
      </c>
      <c r="F8" s="9"/>
      <c r="G8" s="9"/>
      <c r="H8" s="9"/>
      <c r="I8" s="9"/>
      <c r="J8" s="9"/>
      <c r="K8" s="9"/>
      <c r="L8" s="9"/>
    </row>
    <row r="9" spans="1:12" ht="24" customHeight="1">
      <c r="A9" s="9">
        <v>2012601</v>
      </c>
      <c r="B9" s="8" t="s">
        <v>37</v>
      </c>
      <c r="C9" s="13">
        <f t="shared" si="0"/>
        <v>28.96</v>
      </c>
      <c r="D9" s="26"/>
      <c r="E9" s="28">
        <v>28.96</v>
      </c>
      <c r="F9" s="9"/>
      <c r="G9" s="9"/>
      <c r="H9" s="9"/>
      <c r="I9" s="9"/>
      <c r="J9" s="9"/>
      <c r="K9" s="9"/>
      <c r="L9" s="9"/>
    </row>
    <row r="10" spans="1:12" ht="24" customHeight="1">
      <c r="A10" s="9">
        <v>2012604</v>
      </c>
      <c r="B10" s="10" t="s">
        <v>160</v>
      </c>
      <c r="C10" s="13">
        <f t="shared" si="0"/>
        <v>71.39</v>
      </c>
      <c r="D10" s="26">
        <v>6.39</v>
      </c>
      <c r="E10" s="28">
        <v>65</v>
      </c>
      <c r="F10" s="9"/>
      <c r="G10" s="9"/>
      <c r="H10" s="9"/>
      <c r="I10" s="9"/>
      <c r="J10" s="9"/>
      <c r="K10" s="9"/>
      <c r="L10" s="9"/>
    </row>
    <row r="11" spans="1:12" ht="24" customHeight="1">
      <c r="A11" s="9">
        <v>20131</v>
      </c>
      <c r="B11" s="10" t="s">
        <v>161</v>
      </c>
      <c r="C11" s="13">
        <f t="shared" si="0"/>
        <v>4174.41</v>
      </c>
      <c r="D11" s="26">
        <f>SUM(D12:D17)</f>
        <v>693.97</v>
      </c>
      <c r="E11" s="28">
        <f>SUM(E12:E17)</f>
        <v>3480.44</v>
      </c>
      <c r="F11" s="9"/>
      <c r="G11" s="9"/>
      <c r="H11" s="9"/>
      <c r="I11" s="9"/>
      <c r="J11" s="9"/>
      <c r="K11" s="9"/>
      <c r="L11" s="9"/>
    </row>
    <row r="12" spans="1:12" ht="24" customHeight="1">
      <c r="A12" s="9">
        <v>2013101</v>
      </c>
      <c r="B12" s="10" t="s">
        <v>159</v>
      </c>
      <c r="C12" s="13">
        <f t="shared" si="0"/>
        <v>1738.17</v>
      </c>
      <c r="D12" s="26">
        <v>1.97</v>
      </c>
      <c r="E12" s="28">
        <v>1736.2</v>
      </c>
      <c r="F12" s="9"/>
      <c r="G12" s="9"/>
      <c r="H12" s="9"/>
      <c r="I12" s="9"/>
      <c r="J12" s="9"/>
      <c r="K12" s="9"/>
      <c r="L12" s="9"/>
    </row>
    <row r="13" spans="1:12" ht="24" customHeight="1">
      <c r="A13" s="9">
        <v>2013102</v>
      </c>
      <c r="B13" s="10" t="s">
        <v>162</v>
      </c>
      <c r="C13" s="13">
        <f t="shared" si="0"/>
        <v>273.69</v>
      </c>
      <c r="D13" s="26">
        <v>53.97</v>
      </c>
      <c r="E13" s="28">
        <v>219.72</v>
      </c>
      <c r="F13" s="29"/>
      <c r="G13" s="9"/>
      <c r="H13" s="9"/>
      <c r="I13" s="9"/>
      <c r="J13" s="9"/>
      <c r="K13" s="9"/>
      <c r="L13" s="9"/>
    </row>
    <row r="14" spans="1:12" ht="24" customHeight="1">
      <c r="A14" s="9">
        <v>2013103</v>
      </c>
      <c r="B14" s="10" t="s">
        <v>163</v>
      </c>
      <c r="C14" s="13">
        <f t="shared" si="0"/>
        <v>381.81</v>
      </c>
      <c r="D14" s="26">
        <v>86.29</v>
      </c>
      <c r="E14" s="28">
        <v>295.52</v>
      </c>
      <c r="F14" s="29"/>
      <c r="G14" s="9"/>
      <c r="H14" s="9"/>
      <c r="I14" s="9"/>
      <c r="J14" s="9"/>
      <c r="K14" s="9"/>
      <c r="L14" s="9"/>
    </row>
    <row r="15" spans="1:12" ht="24" customHeight="1">
      <c r="A15" s="9">
        <v>2013105</v>
      </c>
      <c r="B15" s="10" t="s">
        <v>164</v>
      </c>
      <c r="C15" s="13">
        <f t="shared" si="0"/>
        <v>370.23</v>
      </c>
      <c r="D15" s="26">
        <v>50.23</v>
      </c>
      <c r="E15" s="28">
        <v>320</v>
      </c>
      <c r="F15" s="29"/>
      <c r="G15" s="9"/>
      <c r="H15" s="9"/>
      <c r="I15" s="9"/>
      <c r="J15" s="9"/>
      <c r="K15" s="9"/>
      <c r="L15" s="9"/>
    </row>
    <row r="16" spans="1:12" ht="24" customHeight="1">
      <c r="A16" s="9">
        <v>2013150</v>
      </c>
      <c r="B16" s="10" t="s">
        <v>165</v>
      </c>
      <c r="C16" s="13">
        <f t="shared" si="0"/>
        <v>106.15</v>
      </c>
      <c r="D16" s="26">
        <v>27.15</v>
      </c>
      <c r="E16" s="28">
        <v>79</v>
      </c>
      <c r="F16" s="29"/>
      <c r="G16" s="9"/>
      <c r="H16" s="9"/>
      <c r="I16" s="9"/>
      <c r="J16" s="9"/>
      <c r="K16" s="9"/>
      <c r="L16" s="9"/>
    </row>
    <row r="17" spans="1:12" ht="24" customHeight="1">
      <c r="A17" s="9">
        <v>2013199</v>
      </c>
      <c r="B17" s="10" t="s">
        <v>166</v>
      </c>
      <c r="C17" s="13">
        <f t="shared" si="0"/>
        <v>1304.3600000000001</v>
      </c>
      <c r="D17" s="26">
        <v>474.36</v>
      </c>
      <c r="E17" s="28">
        <v>830</v>
      </c>
      <c r="F17" s="29"/>
      <c r="G17" s="9"/>
      <c r="H17" s="9"/>
      <c r="I17" s="9"/>
      <c r="J17" s="9"/>
      <c r="K17" s="9"/>
      <c r="L17" s="9"/>
    </row>
    <row r="18" spans="1:12" ht="24" customHeight="1">
      <c r="A18" s="9">
        <v>208</v>
      </c>
      <c r="B18" s="10" t="s">
        <v>167</v>
      </c>
      <c r="C18" s="13">
        <f t="shared" si="0"/>
        <v>209.38</v>
      </c>
      <c r="D18" s="28">
        <f>D19+D21</f>
        <v>2.2</v>
      </c>
      <c r="E18" s="28">
        <f>E19+E21</f>
        <v>207.18</v>
      </c>
      <c r="F18" s="9"/>
      <c r="G18" s="9"/>
      <c r="H18" s="9"/>
      <c r="I18" s="9"/>
      <c r="J18" s="9"/>
      <c r="K18" s="9"/>
      <c r="L18" s="9"/>
    </row>
    <row r="19" spans="1:12" ht="24" customHeight="1">
      <c r="A19" s="9">
        <v>20805</v>
      </c>
      <c r="B19" s="10" t="s">
        <v>168</v>
      </c>
      <c r="C19" s="13">
        <f t="shared" si="0"/>
        <v>205.5</v>
      </c>
      <c r="D19" s="28">
        <f>D20</f>
        <v>0.53</v>
      </c>
      <c r="E19" s="28">
        <f>E20</f>
        <v>204.97</v>
      </c>
      <c r="F19" s="9"/>
      <c r="G19" s="9"/>
      <c r="H19" s="9"/>
      <c r="I19" s="9"/>
      <c r="J19" s="9"/>
      <c r="K19" s="9"/>
      <c r="L19" s="9"/>
    </row>
    <row r="20" spans="1:12" ht="24" customHeight="1">
      <c r="A20" s="9">
        <v>2080505</v>
      </c>
      <c r="B20" s="10" t="s">
        <v>169</v>
      </c>
      <c r="C20" s="13">
        <f t="shared" si="0"/>
        <v>205.5</v>
      </c>
      <c r="D20" s="26">
        <v>0.53</v>
      </c>
      <c r="E20" s="28">
        <v>204.97</v>
      </c>
      <c r="F20" s="9"/>
      <c r="G20" s="9"/>
      <c r="H20" s="9"/>
      <c r="I20" s="9"/>
      <c r="J20" s="9"/>
      <c r="K20" s="9"/>
      <c r="L20" s="9"/>
    </row>
    <row r="21" spans="1:12" ht="24" customHeight="1">
      <c r="A21" s="9">
        <v>20827</v>
      </c>
      <c r="B21" s="10" t="s">
        <v>170</v>
      </c>
      <c r="C21" s="13">
        <f t="shared" si="0"/>
        <v>3.88</v>
      </c>
      <c r="D21" s="28">
        <f>SUM(D22:D24)</f>
        <v>1.67</v>
      </c>
      <c r="E21" s="28">
        <f>SUM(E22:E24)</f>
        <v>2.21</v>
      </c>
      <c r="F21" s="9"/>
      <c r="G21" s="9"/>
      <c r="H21" s="9"/>
      <c r="I21" s="9"/>
      <c r="J21" s="9"/>
      <c r="K21" s="9"/>
      <c r="L21" s="9"/>
    </row>
    <row r="22" spans="1:12" ht="24" customHeight="1">
      <c r="A22" s="9">
        <v>2082701</v>
      </c>
      <c r="B22" s="10" t="s">
        <v>49</v>
      </c>
      <c r="C22" s="13">
        <f t="shared" si="0"/>
        <v>0.89</v>
      </c>
      <c r="D22" s="26"/>
      <c r="E22" s="28">
        <v>0.89</v>
      </c>
      <c r="F22" s="9"/>
      <c r="G22" s="9"/>
      <c r="H22" s="9"/>
      <c r="I22" s="9"/>
      <c r="J22" s="9"/>
      <c r="K22" s="9"/>
      <c r="L22" s="9"/>
    </row>
    <row r="23" spans="1:12" ht="24" customHeight="1">
      <c r="A23" s="9">
        <v>2082702</v>
      </c>
      <c r="B23" s="10" t="s">
        <v>50</v>
      </c>
      <c r="C23" s="13">
        <f t="shared" si="0"/>
        <v>1.34</v>
      </c>
      <c r="D23" s="26">
        <v>0.02</v>
      </c>
      <c r="E23" s="28">
        <v>1.32</v>
      </c>
      <c r="F23" s="9"/>
      <c r="G23" s="9"/>
      <c r="H23" s="9"/>
      <c r="I23" s="9"/>
      <c r="J23" s="9"/>
      <c r="K23" s="9"/>
      <c r="L23" s="9"/>
    </row>
    <row r="24" spans="1:12" ht="24" customHeight="1">
      <c r="A24" s="9">
        <v>2082703</v>
      </c>
      <c r="B24" s="10" t="s">
        <v>171</v>
      </c>
      <c r="C24" s="13">
        <f t="shared" si="0"/>
        <v>1.65</v>
      </c>
      <c r="D24" s="26">
        <v>1.65</v>
      </c>
      <c r="E24" s="28"/>
      <c r="F24" s="9"/>
      <c r="G24" s="9"/>
      <c r="H24" s="9"/>
      <c r="I24" s="9"/>
      <c r="J24" s="9"/>
      <c r="K24" s="9"/>
      <c r="L24" s="9"/>
    </row>
    <row r="25" spans="1:12" ht="24" customHeight="1">
      <c r="A25" s="9">
        <v>210</v>
      </c>
      <c r="B25" s="10" t="s">
        <v>172</v>
      </c>
      <c r="C25" s="13">
        <f t="shared" si="0"/>
        <v>156.35000000000002</v>
      </c>
      <c r="D25" s="26">
        <f>D26+D28</f>
        <v>23.89</v>
      </c>
      <c r="E25" s="26">
        <f>E26+E28</f>
        <v>132.46</v>
      </c>
      <c r="F25" s="9"/>
      <c r="G25" s="9"/>
      <c r="H25" s="9"/>
      <c r="I25" s="9"/>
      <c r="J25" s="9"/>
      <c r="K25" s="9"/>
      <c r="L25" s="9"/>
    </row>
    <row r="26" spans="1:12" ht="24" customHeight="1">
      <c r="A26" s="9">
        <v>21004</v>
      </c>
      <c r="B26" s="10" t="s">
        <v>173</v>
      </c>
      <c r="C26" s="13">
        <f t="shared" si="0"/>
        <v>0.01</v>
      </c>
      <c r="D26" s="26">
        <f>D27</f>
        <v>0.01</v>
      </c>
      <c r="E26" s="26">
        <f>E27</f>
        <v>0</v>
      </c>
      <c r="F26" s="9"/>
      <c r="G26" s="9"/>
      <c r="H26" s="9"/>
      <c r="I26" s="9"/>
      <c r="J26" s="9"/>
      <c r="K26" s="9"/>
      <c r="L26" s="9"/>
    </row>
    <row r="27" spans="1:12" ht="24" customHeight="1">
      <c r="A27" s="9">
        <v>2100408</v>
      </c>
      <c r="B27" s="10" t="s">
        <v>174</v>
      </c>
      <c r="C27" s="13">
        <f t="shared" si="0"/>
        <v>0.01</v>
      </c>
      <c r="D27" s="26">
        <v>0.01</v>
      </c>
      <c r="E27" s="28">
        <v>0</v>
      </c>
      <c r="F27" s="9"/>
      <c r="G27" s="9"/>
      <c r="H27" s="9"/>
      <c r="I27" s="9"/>
      <c r="J27" s="9"/>
      <c r="K27" s="9"/>
      <c r="L27" s="9"/>
    </row>
    <row r="28" spans="1:12" ht="24" customHeight="1">
      <c r="A28" s="9">
        <v>21011</v>
      </c>
      <c r="B28" s="10" t="s">
        <v>175</v>
      </c>
      <c r="C28" s="13">
        <f>SUM(D28:E28)</f>
        <v>156.34</v>
      </c>
      <c r="D28" s="28">
        <f>D29+D30+D31</f>
        <v>23.88</v>
      </c>
      <c r="E28" s="28">
        <f>E29+E30+E31</f>
        <v>132.46</v>
      </c>
      <c r="F28" s="9"/>
      <c r="G28" s="9"/>
      <c r="H28" s="9"/>
      <c r="I28" s="9"/>
      <c r="J28" s="9"/>
      <c r="K28" s="9"/>
      <c r="L28" s="9"/>
    </row>
    <row r="29" spans="1:12" ht="24" customHeight="1">
      <c r="A29" s="9">
        <v>2101101</v>
      </c>
      <c r="B29" s="10" t="s">
        <v>176</v>
      </c>
      <c r="C29" s="13">
        <f>SUM(D29:E29)</f>
        <v>129.86</v>
      </c>
      <c r="D29" s="28">
        <v>20.61</v>
      </c>
      <c r="E29" s="28">
        <v>109.25</v>
      </c>
      <c r="F29" s="9"/>
      <c r="G29" s="9"/>
      <c r="H29" s="9"/>
      <c r="I29" s="9"/>
      <c r="J29" s="9"/>
      <c r="K29" s="9"/>
      <c r="L29" s="9"/>
    </row>
    <row r="30" spans="1:12" ht="24" customHeight="1">
      <c r="A30" s="9">
        <v>2101102</v>
      </c>
      <c r="B30" s="10" t="s">
        <v>177</v>
      </c>
      <c r="C30" s="13">
        <f>SUM(D30:E30)</f>
        <v>1.93</v>
      </c>
      <c r="D30" s="26"/>
      <c r="E30" s="28">
        <v>1.93</v>
      </c>
      <c r="F30" s="9"/>
      <c r="G30" s="9"/>
      <c r="H30" s="9"/>
      <c r="I30" s="9"/>
      <c r="J30" s="9"/>
      <c r="K30" s="9"/>
      <c r="L30" s="9"/>
    </row>
    <row r="31" spans="1:12" ht="24" customHeight="1">
      <c r="A31" s="9">
        <v>2101103</v>
      </c>
      <c r="B31" s="10" t="s">
        <v>178</v>
      </c>
      <c r="C31" s="13">
        <f>SUM(D31:E31)</f>
        <v>24.55</v>
      </c>
      <c r="D31" s="26">
        <v>3.27</v>
      </c>
      <c r="E31" s="28">
        <v>21.28</v>
      </c>
      <c r="F31" s="9"/>
      <c r="G31" s="9"/>
      <c r="H31" s="9"/>
      <c r="I31" s="9"/>
      <c r="J31" s="9"/>
      <c r="K31" s="9"/>
      <c r="L31" s="9"/>
    </row>
    <row r="32" spans="1:12" ht="24" customHeight="1">
      <c r="A32" s="9">
        <v>221</v>
      </c>
      <c r="B32" s="10" t="s">
        <v>179</v>
      </c>
      <c r="C32" s="13">
        <f>SUM(D32:E32)</f>
        <v>170.5</v>
      </c>
      <c r="D32" s="26"/>
      <c r="E32" s="28">
        <f>E33</f>
        <v>170.5</v>
      </c>
      <c r="F32" s="9"/>
      <c r="G32" s="9"/>
      <c r="H32" s="9"/>
      <c r="I32" s="9"/>
      <c r="J32" s="9"/>
      <c r="K32" s="9"/>
      <c r="L32" s="9"/>
    </row>
    <row r="33" spans="1:12" ht="24" customHeight="1">
      <c r="A33" s="9">
        <v>22102</v>
      </c>
      <c r="B33" s="10" t="s">
        <v>180</v>
      </c>
      <c r="C33" s="13">
        <f>SUM(D33:E33)</f>
        <v>170.5</v>
      </c>
      <c r="D33" s="26"/>
      <c r="E33" s="28">
        <f>E34</f>
        <v>170.5</v>
      </c>
      <c r="F33" s="9"/>
      <c r="G33" s="9"/>
      <c r="H33" s="9"/>
      <c r="I33" s="9"/>
      <c r="J33" s="9"/>
      <c r="K33" s="9"/>
      <c r="L33" s="9"/>
    </row>
    <row r="34" spans="1:12" ht="24" customHeight="1">
      <c r="A34" s="9">
        <v>2210201</v>
      </c>
      <c r="B34" s="10" t="s">
        <v>181</v>
      </c>
      <c r="C34" s="13">
        <f>SUM(D34:E34)</f>
        <v>170.5</v>
      </c>
      <c r="D34" s="26"/>
      <c r="E34" s="28">
        <v>170.5</v>
      </c>
      <c r="F34" s="9"/>
      <c r="G34" s="9"/>
      <c r="H34" s="9"/>
      <c r="I34" s="9"/>
      <c r="J34" s="9"/>
      <c r="K34" s="9"/>
      <c r="L34" s="9"/>
    </row>
    <row r="35" spans="1:12" ht="24" customHeight="1">
      <c r="A35" s="13" t="s">
        <v>182</v>
      </c>
      <c r="B35" s="13"/>
      <c r="C35" s="13">
        <f>SUM(D35:E35)</f>
        <v>4810.99</v>
      </c>
      <c r="D35" s="26">
        <f>D5+D18+D25+D32</f>
        <v>726.45</v>
      </c>
      <c r="E35" s="28">
        <f>E5+E18+E25+E32</f>
        <v>4084.54</v>
      </c>
      <c r="F35" s="9"/>
      <c r="G35" s="9"/>
      <c r="H35" s="9"/>
      <c r="I35" s="9"/>
      <c r="J35" s="9"/>
      <c r="K35" s="9"/>
      <c r="L35" s="9"/>
    </row>
    <row r="36" spans="1:6" ht="27.75" customHeight="1">
      <c r="A36" s="30" t="s">
        <v>125</v>
      </c>
      <c r="B36" s="30"/>
      <c r="C36" s="30"/>
      <c r="D36" s="31"/>
      <c r="E36" s="32"/>
      <c r="F36" s="30"/>
    </row>
    <row r="37" spans="1:6" ht="27.75" customHeight="1">
      <c r="A37" s="33" t="s">
        <v>183</v>
      </c>
      <c r="B37" s="33"/>
      <c r="C37" s="33"/>
      <c r="D37" s="34"/>
      <c r="E37" s="35"/>
      <c r="F37" s="33"/>
    </row>
  </sheetData>
  <sheetProtection/>
  <mergeCells count="6">
    <mergeCell ref="A1:L1"/>
    <mergeCell ref="K2:L2"/>
    <mergeCell ref="A3:B3"/>
    <mergeCell ref="A35:B35"/>
    <mergeCell ref="A36:F36"/>
    <mergeCell ref="A37:F37"/>
  </mergeCells>
  <printOptions horizontalCentered="1"/>
  <pageMargins left="0.7006944444444444" right="0.7006944444444444" top="0.7513888888888889" bottom="0.43263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16" sqref="F16"/>
    </sheetView>
  </sheetViews>
  <sheetFormatPr defaultColWidth="9.00390625" defaultRowHeight="15"/>
  <cols>
    <col min="1" max="1" width="12.7109375" style="0" customWidth="1"/>
    <col min="2" max="2" width="19.00390625" style="1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184</v>
      </c>
      <c r="B1" s="3"/>
      <c r="C1" s="2"/>
      <c r="D1" s="2"/>
      <c r="E1" s="2"/>
      <c r="F1" s="2"/>
      <c r="G1" s="2"/>
      <c r="H1" s="2"/>
    </row>
    <row r="2" spans="1:8" ht="20.25" customHeight="1">
      <c r="A2" s="4"/>
      <c r="B2" s="5"/>
      <c r="C2" s="6"/>
      <c r="D2" s="6"/>
      <c r="E2" s="6"/>
      <c r="F2" s="6"/>
      <c r="G2" s="7" t="s">
        <v>2</v>
      </c>
      <c r="H2" s="7"/>
    </row>
    <row r="3" spans="1:8" ht="30.75" customHeight="1">
      <c r="A3" s="8" t="s">
        <v>150</v>
      </c>
      <c r="B3" s="8"/>
      <c r="C3" s="8" t="s">
        <v>7</v>
      </c>
      <c r="D3" s="8" t="s">
        <v>33</v>
      </c>
      <c r="E3" s="8" t="s">
        <v>34</v>
      </c>
      <c r="F3" s="8" t="s">
        <v>185</v>
      </c>
      <c r="G3" s="8" t="s">
        <v>186</v>
      </c>
      <c r="H3" s="8" t="s">
        <v>187</v>
      </c>
    </row>
    <row r="4" spans="1:8" ht="23.25" customHeight="1">
      <c r="A4" s="9" t="s">
        <v>30</v>
      </c>
      <c r="B4" s="8" t="s">
        <v>31</v>
      </c>
      <c r="C4" s="9"/>
      <c r="D4" s="9"/>
      <c r="E4" s="9"/>
      <c r="F4" s="9"/>
      <c r="G4" s="9"/>
      <c r="H4" s="9"/>
    </row>
    <row r="5" spans="1:8" ht="27.75" customHeight="1">
      <c r="A5" s="9">
        <v>201</v>
      </c>
      <c r="B5" s="10" t="s">
        <v>35</v>
      </c>
      <c r="C5" s="11">
        <f aca="true" t="shared" si="0" ref="C5:C10">SUM(D5:H5)</f>
        <v>3574.4</v>
      </c>
      <c r="D5" s="12">
        <f>D8+D11</f>
        <v>1765.16</v>
      </c>
      <c r="E5" s="12">
        <f>E8+E11</f>
        <v>1809.24</v>
      </c>
      <c r="F5" s="9"/>
      <c r="G5" s="9"/>
      <c r="H5" s="9"/>
    </row>
    <row r="6" spans="1:8" ht="27.75" customHeight="1">
      <c r="A6" s="9">
        <v>20101</v>
      </c>
      <c r="B6" s="10" t="s">
        <v>158</v>
      </c>
      <c r="C6" s="13">
        <f t="shared" si="0"/>
        <v>0</v>
      </c>
      <c r="D6" s="14"/>
      <c r="E6" s="14"/>
      <c r="F6" s="9"/>
      <c r="G6" s="9"/>
      <c r="H6" s="9"/>
    </row>
    <row r="7" spans="1:8" ht="27.75" customHeight="1">
      <c r="A7" s="9">
        <v>2010101</v>
      </c>
      <c r="B7" s="10" t="s">
        <v>159</v>
      </c>
      <c r="C7" s="13">
        <f t="shared" si="0"/>
        <v>0</v>
      </c>
      <c r="D7" s="14"/>
      <c r="E7" s="14"/>
      <c r="F7" s="9"/>
      <c r="G7" s="9"/>
      <c r="H7" s="9"/>
    </row>
    <row r="8" spans="1:8" ht="27.75" customHeight="1">
      <c r="A8" s="9">
        <v>20126</v>
      </c>
      <c r="B8" s="8" t="s">
        <v>36</v>
      </c>
      <c r="C8" s="11">
        <f t="shared" si="0"/>
        <v>93.96000000000001</v>
      </c>
      <c r="D8" s="12">
        <f>SUM(D9:D10)</f>
        <v>28.96</v>
      </c>
      <c r="E8" s="12">
        <f>SUM(E9:E10)</f>
        <v>65</v>
      </c>
      <c r="F8" s="9"/>
      <c r="G8" s="9"/>
      <c r="H8" s="9"/>
    </row>
    <row r="9" spans="1:8" ht="27.75" customHeight="1">
      <c r="A9" s="9">
        <v>2012601</v>
      </c>
      <c r="B9" s="8" t="s">
        <v>37</v>
      </c>
      <c r="C9" s="13">
        <f t="shared" si="0"/>
        <v>28.96</v>
      </c>
      <c r="D9" s="14">
        <v>28.96</v>
      </c>
      <c r="E9" s="14"/>
      <c r="F9" s="9"/>
      <c r="G9" s="9"/>
      <c r="H9" s="9"/>
    </row>
    <row r="10" spans="1:8" ht="27.75" customHeight="1">
      <c r="A10" s="9">
        <v>2012604</v>
      </c>
      <c r="B10" s="10" t="s">
        <v>160</v>
      </c>
      <c r="C10" s="13">
        <f t="shared" si="0"/>
        <v>65</v>
      </c>
      <c r="D10" s="14"/>
      <c r="E10" s="14">
        <v>65</v>
      </c>
      <c r="F10" s="9"/>
      <c r="G10" s="9"/>
      <c r="H10" s="9"/>
    </row>
    <row r="11" spans="1:8" ht="27.75" customHeight="1">
      <c r="A11" s="9">
        <v>20131</v>
      </c>
      <c r="B11" s="10" t="s">
        <v>161</v>
      </c>
      <c r="C11" s="11">
        <f aca="true" t="shared" si="1" ref="C11:C30">SUM(D11:H11)</f>
        <v>3480.44</v>
      </c>
      <c r="D11" s="15">
        <f>SUM(D12:D17)</f>
        <v>1736.2</v>
      </c>
      <c r="E11" s="15">
        <f>SUM(E12:E17)</f>
        <v>1744.24</v>
      </c>
      <c r="F11" s="9"/>
      <c r="G11" s="9"/>
      <c r="H11" s="9"/>
    </row>
    <row r="12" spans="1:8" ht="27.75" customHeight="1">
      <c r="A12" s="9">
        <v>2013101</v>
      </c>
      <c r="B12" s="10" t="s">
        <v>159</v>
      </c>
      <c r="C12" s="13">
        <f t="shared" si="1"/>
        <v>1736.2</v>
      </c>
      <c r="D12" s="14">
        <v>1736.2</v>
      </c>
      <c r="E12" s="14"/>
      <c r="F12" s="9"/>
      <c r="G12" s="9"/>
      <c r="H12" s="9"/>
    </row>
    <row r="13" spans="1:8" ht="27.75" customHeight="1">
      <c r="A13" s="9">
        <v>2013102</v>
      </c>
      <c r="B13" s="10" t="s">
        <v>162</v>
      </c>
      <c r="C13" s="13">
        <f t="shared" si="1"/>
        <v>219.72</v>
      </c>
      <c r="D13" s="14"/>
      <c r="E13" s="16">
        <v>219.72</v>
      </c>
      <c r="F13" s="9"/>
      <c r="G13" s="9"/>
      <c r="H13" s="9"/>
    </row>
    <row r="14" spans="1:8" ht="27.75" customHeight="1">
      <c r="A14" s="9">
        <v>2013103</v>
      </c>
      <c r="B14" s="10" t="s">
        <v>163</v>
      </c>
      <c r="C14" s="13">
        <f t="shared" si="1"/>
        <v>295.52</v>
      </c>
      <c r="D14" s="14"/>
      <c r="E14" s="16">
        <v>295.52</v>
      </c>
      <c r="F14" s="9"/>
      <c r="G14" s="9"/>
      <c r="H14" s="9"/>
    </row>
    <row r="15" spans="1:8" ht="27.75" customHeight="1">
      <c r="A15" s="9">
        <v>2013105</v>
      </c>
      <c r="B15" s="10" t="s">
        <v>164</v>
      </c>
      <c r="C15" s="13">
        <f t="shared" si="1"/>
        <v>320</v>
      </c>
      <c r="D15" s="14"/>
      <c r="E15" s="16">
        <v>320</v>
      </c>
      <c r="F15" s="9"/>
      <c r="G15" s="9"/>
      <c r="H15" s="9"/>
    </row>
    <row r="16" spans="1:8" ht="27.75" customHeight="1">
      <c r="A16" s="9">
        <v>2013150</v>
      </c>
      <c r="B16" s="10" t="s">
        <v>165</v>
      </c>
      <c r="C16" s="13">
        <f t="shared" si="1"/>
        <v>79</v>
      </c>
      <c r="D16" s="14"/>
      <c r="E16" s="16">
        <v>79</v>
      </c>
      <c r="F16" s="9"/>
      <c r="G16" s="9"/>
      <c r="H16" s="9"/>
    </row>
    <row r="17" spans="1:8" ht="27.75" customHeight="1">
      <c r="A17" s="9">
        <v>2013199</v>
      </c>
      <c r="B17" s="10" t="s">
        <v>166</v>
      </c>
      <c r="C17" s="13">
        <f t="shared" si="1"/>
        <v>830</v>
      </c>
      <c r="D17" s="14"/>
      <c r="E17" s="16">
        <v>830</v>
      </c>
      <c r="F17" s="9"/>
      <c r="G17" s="9"/>
      <c r="H17" s="9"/>
    </row>
    <row r="18" spans="1:8" ht="27.75" customHeight="1">
      <c r="A18" s="9">
        <v>208</v>
      </c>
      <c r="B18" s="10" t="s">
        <v>167</v>
      </c>
      <c r="C18" s="11">
        <f t="shared" si="1"/>
        <v>207.18</v>
      </c>
      <c r="D18" s="15">
        <f>D19+D21</f>
        <v>207.18</v>
      </c>
      <c r="E18" s="15"/>
      <c r="F18" s="9"/>
      <c r="G18" s="9"/>
      <c r="H18" s="9"/>
    </row>
    <row r="19" spans="1:8" ht="27.75" customHeight="1">
      <c r="A19" s="9">
        <v>20805</v>
      </c>
      <c r="B19" s="10" t="s">
        <v>168</v>
      </c>
      <c r="C19" s="11">
        <f t="shared" si="1"/>
        <v>204.97</v>
      </c>
      <c r="D19" s="12">
        <f>D20</f>
        <v>204.97</v>
      </c>
      <c r="E19" s="12"/>
      <c r="F19" s="9"/>
      <c r="G19" s="9"/>
      <c r="H19" s="9"/>
    </row>
    <row r="20" spans="1:8" ht="27.75" customHeight="1">
      <c r="A20" s="9">
        <v>2080505</v>
      </c>
      <c r="B20" s="10" t="s">
        <v>47</v>
      </c>
      <c r="C20" s="13">
        <f t="shared" si="1"/>
        <v>204.97</v>
      </c>
      <c r="D20" s="14">
        <v>204.97</v>
      </c>
      <c r="E20" s="14"/>
      <c r="F20" s="9"/>
      <c r="G20" s="9"/>
      <c r="H20" s="9"/>
    </row>
    <row r="21" spans="1:8" ht="27.75" customHeight="1">
      <c r="A21" s="9">
        <v>20827</v>
      </c>
      <c r="B21" s="10" t="s">
        <v>170</v>
      </c>
      <c r="C21" s="13">
        <f t="shared" si="1"/>
        <v>2.21</v>
      </c>
      <c r="D21" s="14">
        <f>SUM(D22:D24)</f>
        <v>2.21</v>
      </c>
      <c r="E21" s="14"/>
      <c r="F21" s="9"/>
      <c r="G21" s="9"/>
      <c r="H21" s="9"/>
    </row>
    <row r="22" spans="1:8" ht="27.75" customHeight="1">
      <c r="A22" s="9">
        <v>2082701</v>
      </c>
      <c r="B22" s="10" t="s">
        <v>49</v>
      </c>
      <c r="C22" s="13">
        <f t="shared" si="1"/>
        <v>0.89</v>
      </c>
      <c r="D22" s="14">
        <v>0.89</v>
      </c>
      <c r="E22" s="14"/>
      <c r="F22" s="9"/>
      <c r="G22" s="9"/>
      <c r="H22" s="9"/>
    </row>
    <row r="23" spans="1:8" ht="27.75" customHeight="1">
      <c r="A23" s="9">
        <v>2082702</v>
      </c>
      <c r="B23" s="10" t="s">
        <v>50</v>
      </c>
      <c r="C23" s="13">
        <f t="shared" si="1"/>
        <v>1.32</v>
      </c>
      <c r="D23" s="14">
        <v>1.32</v>
      </c>
      <c r="E23" s="14"/>
      <c r="F23" s="9"/>
      <c r="G23" s="9"/>
      <c r="H23" s="9"/>
    </row>
    <row r="24" spans="1:8" ht="27.75" customHeight="1">
      <c r="A24" s="9">
        <v>2082703</v>
      </c>
      <c r="B24" s="10" t="s">
        <v>171</v>
      </c>
      <c r="C24" s="13">
        <f>SUM(D24:H24)</f>
        <v>0</v>
      </c>
      <c r="D24" s="14"/>
      <c r="E24" s="14"/>
      <c r="F24" s="9"/>
      <c r="G24" s="9"/>
      <c r="H24" s="9"/>
    </row>
    <row r="25" spans="1:8" ht="27.75" customHeight="1">
      <c r="A25" s="9">
        <v>210</v>
      </c>
      <c r="B25" s="10" t="s">
        <v>172</v>
      </c>
      <c r="C25" s="11">
        <f>SUM(D25:H25)</f>
        <v>132.46</v>
      </c>
      <c r="D25" s="12">
        <f>D26</f>
        <v>132.46</v>
      </c>
      <c r="E25" s="14"/>
      <c r="F25" s="9"/>
      <c r="G25" s="9"/>
      <c r="H25" s="9"/>
    </row>
    <row r="26" spans="1:8" ht="27.75" customHeight="1">
      <c r="A26" s="9">
        <v>21011</v>
      </c>
      <c r="B26" s="10" t="s">
        <v>175</v>
      </c>
      <c r="C26" s="13">
        <f>SUM(D26:H26)</f>
        <v>132.46</v>
      </c>
      <c r="D26" s="14">
        <f>D27+D28+D29</f>
        <v>132.46</v>
      </c>
      <c r="E26" s="14"/>
      <c r="F26" s="9"/>
      <c r="G26" s="9"/>
      <c r="H26" s="9"/>
    </row>
    <row r="27" spans="1:8" ht="27.75" customHeight="1">
      <c r="A27" s="9">
        <v>2101101</v>
      </c>
      <c r="B27" s="10" t="s">
        <v>176</v>
      </c>
      <c r="C27" s="13">
        <f>SUM(D27:H27)</f>
        <v>109.25</v>
      </c>
      <c r="D27" s="14">
        <v>109.25</v>
      </c>
      <c r="E27" s="14"/>
      <c r="F27" s="9"/>
      <c r="G27" s="9"/>
      <c r="H27" s="9"/>
    </row>
    <row r="28" spans="1:8" ht="27.75" customHeight="1">
      <c r="A28" s="9">
        <v>2101102</v>
      </c>
      <c r="B28" s="10" t="s">
        <v>177</v>
      </c>
      <c r="C28" s="13">
        <f>SUM(D28:H28)</f>
        <v>1.93</v>
      </c>
      <c r="D28" s="14">
        <v>1.93</v>
      </c>
      <c r="E28" s="14"/>
      <c r="F28" s="9"/>
      <c r="G28" s="9"/>
      <c r="H28" s="9"/>
    </row>
    <row r="29" spans="1:8" ht="27.75" customHeight="1">
      <c r="A29" s="9">
        <v>2101103</v>
      </c>
      <c r="B29" s="10" t="s">
        <v>178</v>
      </c>
      <c r="C29" s="13">
        <f>SUM(D29:H29)</f>
        <v>21.28</v>
      </c>
      <c r="D29" s="14">
        <v>21.28</v>
      </c>
      <c r="E29" s="14"/>
      <c r="F29" s="9"/>
      <c r="G29" s="9"/>
      <c r="H29" s="9"/>
    </row>
    <row r="30" spans="1:8" ht="27.75" customHeight="1">
      <c r="A30" s="9">
        <v>221</v>
      </c>
      <c r="B30" s="10" t="s">
        <v>179</v>
      </c>
      <c r="C30" s="11">
        <f>SUM(D30:H30)</f>
        <v>170.5</v>
      </c>
      <c r="D30" s="12">
        <f>D31</f>
        <v>170.5</v>
      </c>
      <c r="E30" s="14"/>
      <c r="F30" s="9"/>
      <c r="G30" s="9"/>
      <c r="H30" s="9"/>
    </row>
    <row r="31" spans="1:8" ht="27.75" customHeight="1">
      <c r="A31" s="9">
        <v>22102</v>
      </c>
      <c r="B31" s="10" t="s">
        <v>180</v>
      </c>
      <c r="C31" s="13">
        <f>SUM(D31:H31)</f>
        <v>170.5</v>
      </c>
      <c r="D31" s="14">
        <f>D32</f>
        <v>170.5</v>
      </c>
      <c r="E31" s="14"/>
      <c r="F31" s="9"/>
      <c r="G31" s="9"/>
      <c r="H31" s="9"/>
    </row>
    <row r="32" spans="1:8" ht="27.75" customHeight="1">
      <c r="A32" s="9">
        <v>2210201</v>
      </c>
      <c r="B32" s="10" t="s">
        <v>181</v>
      </c>
      <c r="C32" s="13">
        <f>SUM(D32:H32)</f>
        <v>170.5</v>
      </c>
      <c r="D32" s="14">
        <v>170.5</v>
      </c>
      <c r="E32" s="14"/>
      <c r="F32" s="9"/>
      <c r="G32" s="9"/>
      <c r="H32" s="9"/>
    </row>
    <row r="33" spans="1:8" ht="27.75" customHeight="1">
      <c r="A33" s="13" t="s">
        <v>182</v>
      </c>
      <c r="B33" s="8"/>
      <c r="C33" s="11">
        <f>C5+C18+C25+C30</f>
        <v>4084.54</v>
      </c>
      <c r="D33" s="11">
        <f>D5+D18+D25+D30</f>
        <v>2275.3</v>
      </c>
      <c r="E33" s="11">
        <f>E5+E18+E25+E30</f>
        <v>1809.24</v>
      </c>
      <c r="F33" s="9"/>
      <c r="G33" s="9"/>
      <c r="H33" s="9"/>
    </row>
    <row r="34" ht="13.5">
      <c r="D34" s="17"/>
    </row>
  </sheetData>
  <sheetProtection/>
  <mergeCells count="4">
    <mergeCell ref="A1:H1"/>
    <mergeCell ref="G2:H2"/>
    <mergeCell ref="A3:B3"/>
    <mergeCell ref="A33:B3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荣华</cp:lastModifiedBy>
  <dcterms:created xsi:type="dcterms:W3CDTF">2006-09-13T11:21:51Z</dcterms:created>
  <dcterms:modified xsi:type="dcterms:W3CDTF">2021-01-27T08:24:08Z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