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firstSheet="2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<sst xmlns="http://schemas.openxmlformats.org/spreadsheetml/2006/main" count="313" uniqueCount="177">
  <si>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</si>
  <si>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</si>
  <si>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</si>
  <si>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</si>
  <si>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</si>
  <si>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</si>
  <si>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</si>
  <si>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</si>
  <si>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</si>
  <si>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</si>
  <si>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</si>
  <si>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</si>
  <si>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</si>
  <si>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</si>
  <si>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</si>
  <si>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</si>
  <si>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（八）社会保障和就业支出</t>
  </si>
  <si>
    <t>二、上年结转</t>
  </si>
  <si>
    <t>（九）卫生健康支出</t>
  </si>
  <si>
    <t>（十九）住房保障支出</t>
  </si>
  <si>
    <t>（二十一）灾害防治及意见管理支出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</si>
  <si>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</si>
  <si>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</si>
  <si>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</si>
  <si>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</si>
  <si>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</si>
  <si>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</si>
  <si>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</si>
  <si>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</si>
  <si>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</si>
  <si>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</si>
  <si>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</si>
  <si>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</si>
  <si>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社会保障和就业支出</t>
  </si>
  <si>
    <t>财政对其他社会保险基金的补助</t>
  </si>
  <si>
    <t>财政对失业保险基金的补助</t>
  </si>
  <si>
    <t>财政对工伤保险基金的补助</t>
  </si>
  <si>
    <t>卫生健康支出</t>
  </si>
  <si>
    <t>行政事业单位医疗</t>
  </si>
  <si>
    <t>公务员医疗补助</t>
  </si>
  <si>
    <t>住房保障支出</t>
  </si>
  <si>
    <t>住房改革支出</t>
  </si>
  <si>
    <t>住房公积金</t>
  </si>
  <si>
    <t>灾害防治及应急管理支出</t>
  </si>
  <si>
    <t>应急管理事务</t>
  </si>
  <si>
    <t>行政运行</t>
  </si>
  <si>
    <t>机关服务</t>
  </si>
  <si>
    <t>灾害风险防治</t>
  </si>
  <si>
    <t>安全监管</t>
  </si>
  <si>
    <t>应急救援</t>
  </si>
  <si>
    <t>应急管理</t>
  </si>
  <si>
    <t>其他应急管理支出</t>
  </si>
  <si>
    <t>……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</si>
  <si>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</si>
  <si>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</si>
  <si>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</si>
  <si>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</si>
  <si>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</si>
  <si>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</si>
  <si>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</si>
  <si>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</si>
  <si>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</si>
  <si>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</si>
  <si>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</si>
  <si>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</si>
  <si>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</si>
  <si>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</si>
  <si>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</si>
  <si>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</si>
  <si>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</si>
  <si>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</si>
  <si>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</si>
  <si>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</si>
  <si>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</si>
  <si>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</si>
  <si>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公务员医疗补助缴费</t>
  </si>
  <si>
    <t>其他社会保障缴费</t>
  </si>
  <si>
    <t>失业保险</t>
  </si>
  <si>
    <t>工伤保险</t>
  </si>
  <si>
    <t>99</t>
  </si>
  <si>
    <t>其他工资福利支出</t>
  </si>
  <si>
    <t>06</t>
  </si>
  <si>
    <t>伙食补助费</t>
  </si>
  <si>
    <t>14</t>
  </si>
  <si>
    <t>医疗费</t>
  </si>
  <si>
    <t>502</t>
  </si>
  <si>
    <t>机关商品和服务支出</t>
  </si>
  <si>
    <t>商品和服务支出</t>
  </si>
  <si>
    <t>办公经费</t>
  </si>
  <si>
    <t>办公费</t>
  </si>
  <si>
    <t>印刷费</t>
  </si>
  <si>
    <t>05</t>
  </si>
  <si>
    <t>水费</t>
  </si>
  <si>
    <t>电费</t>
  </si>
  <si>
    <t>电梯运行维护费</t>
  </si>
  <si>
    <t>07</t>
  </si>
  <si>
    <t>邮电费</t>
  </si>
  <si>
    <t>取暖费</t>
  </si>
  <si>
    <t>11</t>
  </si>
  <si>
    <t>差旅费</t>
  </si>
  <si>
    <t>28</t>
  </si>
  <si>
    <t>工会经费</t>
  </si>
  <si>
    <t>29</t>
  </si>
  <si>
    <t>福利费</t>
  </si>
  <si>
    <t>公务接待费</t>
  </si>
  <si>
    <t>17</t>
  </si>
  <si>
    <t>公务用车运行维护费</t>
  </si>
  <si>
    <t>31</t>
  </si>
  <si>
    <t>09</t>
  </si>
  <si>
    <t>维修（护）费</t>
  </si>
  <si>
    <t>13</t>
  </si>
  <si>
    <t>其他商品和服务支出</t>
  </si>
  <si>
    <t>509</t>
  </si>
  <si>
    <t>对个人和家庭的补助</t>
  </si>
  <si>
    <t>其他对个人和家庭的补助</t>
  </si>
  <si>
    <t>休假探亲费</t>
  </si>
  <si>
    <t>599</t>
  </si>
  <si>
    <t>其他支出</t>
  </si>
  <si>
    <t>一般公共预算“三公”经费支出表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</si>
  <si>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</si>
  <si>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</si>
  <si>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</si>
  <si>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</si>
  <si>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</si>
  <si>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</si>
  <si>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</si>
  <si>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</si>
  <si>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</si>
  <si>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</si>
  <si>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</si>
  <si>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本单位无政府性基金预算支出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</si>
  <si>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</si>
  <si>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</si>
  <si>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</si>
  <si>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</si>
  <si>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</si>
  <si>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</si>
  <si>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</si>
  <si>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</si>
  <si>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</si>
  <si>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</si>
  <si>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</si>
  <si>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八、社会保障和就业支出</t>
  </si>
  <si>
    <t>九、卫生健康支出</t>
  </si>
  <si>
    <t>十九、住房保障支出</t>
  </si>
  <si>
    <t>本年收入合计</t>
  </si>
  <si>
    <t>二十一、灾害防治及应急管理支出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</si>
  <si>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</si>
  <si>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</si>
  <si>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</si>
  <si>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</si>
  <si>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</si>
  <si>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</si>
  <si>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</si>
  <si>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</si>
  <si>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</si>
  <si>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</si>
  <si>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</si>
  <si>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</si>
  <si>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</si>
  <si>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</si>
  <si>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</si>
  <si>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</si>
  <si>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</si>
  <si>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</si>
  <si>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</si>
  <si>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2021年预算数</t>
  </si>
  <si>
    <t xml:space="preserve"> 2020年预算数</t>
  </si>
  <si>
    <t xml:space="preserve"> 2020年预算执行数</t>
  </si>
  <si>
    <t xml:space="preserve"> 2021年预算数</t>
  </si>
  <si>
    <t>机关事业单位基本养老保险缴费支出</t>
  </si>
  <si>
    <t>行政事业单位养老支出</t>
  </si>
  <si>
    <t>行政单位医疗</t>
  </si>
  <si>
    <t>含生育保险</t>
  </si>
  <si>
    <t>应急管理</t>
  </si>
  <si>
    <t>其他应急管理支出</t>
  </si>
  <si>
    <t>2.如此表为空表，请说明原因。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</si>
</sst>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0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color indexed="8"/>
      <name val="华文楷体"/>
      <family val="3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sz val="18"/>
      <color indexed="8"/>
      <name val="方正小标宋简体"/>
      <family val="3"/>
    </font>
    <font>
      <b/>
      <sz val="18"/>
      <color indexed="8"/>
      <name val="方正小标宋简体"/>
      <family val="3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b/>
      <sz val="11"/>
      <color theme="1"/>
      <name val="宋体"/>
      <family val="0"/>
    </font>
    <font>
      <b/>
      <sz val="10"/>
      <color theme="1"/>
      <name val="宋体"/>
      <family val="0"/>
    </font>
    <font>
      <sz val="16"/>
      <color theme="1"/>
      <name val="宋体"/>
      <family val="0"/>
    </font>
    <font>
      <b/>
      <sz val="10.5"/>
      <color theme="1"/>
      <name val="宋体"/>
      <family val="0"/>
    </font>
    <font>
      <sz val="11"/>
      <color theme="1"/>
      <name val="宋体"/>
      <family val="0"/>
    </font>
    <font>
      <sz val="18"/>
      <color theme="1"/>
      <name val="方正小标宋简体"/>
      <family val="3"/>
    </font>
    <font>
      <b/>
      <sz val="18"/>
      <color theme="1"/>
      <name val="方正小标宋简体"/>
      <family val="3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18"/>
      <color theme="1"/>
      <name val="Cambria"/>
      <family val="0"/>
    </font>
    <font>
      <sz val="14"/>
      <color theme="1"/>
      <name val="华文楷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1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5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61" fillId="0" borderId="0" xfId="0" applyFont="1" applyAlignment="1">
      <alignment horizontal="justify" vertical="center"/>
    </xf>
    <xf numFmtId="0" fontId="5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justify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vertical="center"/>
    </xf>
    <xf numFmtId="0" fontId="52" fillId="0" borderId="0" xfId="0" applyFont="1" applyAlignment="1">
      <alignment horizontal="right" vertical="center"/>
    </xf>
    <xf numFmtId="0" fontId="53" fillId="0" borderId="10" xfId="0" applyFont="1" applyBorder="1" applyAlignment="1">
      <alignment horizontal="left"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vertical="center"/>
    </xf>
    <xf numFmtId="0" fontId="5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0" fillId="0" borderId="0" xfId="0" applyFont="1" applyAlignment="1">
      <alignment vertical="center"/>
    </xf>
    <xf numFmtId="0" fontId="52" fillId="0" borderId="0" xfId="0" applyFont="1" applyAlignment="1">
      <alignment horizontal="justify" vertical="center"/>
    </xf>
    <xf numFmtId="0" fontId="40" fillId="0" borderId="10" xfId="0" applyFont="1" applyBorder="1" applyAlignment="1">
      <alignment horizontal="center" vertical="center"/>
    </xf>
    <xf numFmtId="49" fontId="63" fillId="0" borderId="10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49" fontId="63" fillId="0" borderId="11" xfId="0" applyNumberFormat="1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63" fillId="0" borderId="10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horizontal="left" vertical="center" wrapText="1"/>
    </xf>
    <xf numFmtId="0" fontId="40" fillId="0" borderId="0" xfId="0" applyFont="1" applyBorder="1" applyAlignment="1">
      <alignment vertical="center"/>
    </xf>
    <xf numFmtId="0" fontId="5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2" fillId="0" borderId="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left" vertical="center"/>
    </xf>
    <xf numFmtId="0" fontId="64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6" fillId="0" borderId="12" xfId="0" applyFont="1" applyBorder="1" applyAlignment="1">
      <alignment horizontal="left" vertical="center"/>
    </xf>
    <xf numFmtId="0" fontId="52" fillId="0" borderId="12" xfId="0" applyFont="1" applyBorder="1" applyAlignment="1">
      <alignment horizontal="left" vertical="center"/>
    </xf>
    <xf numFmtId="0" fontId="52" fillId="0" borderId="12" xfId="0" applyFont="1" applyBorder="1" applyAlignment="1">
      <alignment horizontal="right" vertical="center"/>
    </xf>
    <xf numFmtId="0" fontId="62" fillId="0" borderId="13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67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49" fontId="40" fillId="0" borderId="17" xfId="0" applyNumberFormat="1" applyFont="1" applyBorder="1" applyAlignment="1">
      <alignment horizontal="center" vertical="center"/>
    </xf>
    <xf numFmtId="49" fontId="40" fillId="0" borderId="18" xfId="0" applyNumberFormat="1" applyFont="1" applyBorder="1" applyAlignment="1">
      <alignment horizontal="center" vertical="center"/>
    </xf>
    <xf numFmtId="49" fontId="40" fillId="0" borderId="11" xfId="0" applyNumberFormat="1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49" fontId="63" fillId="0" borderId="17" xfId="0" applyNumberFormat="1" applyFont="1" applyBorder="1" applyAlignment="1">
      <alignment horizontal="center" vertical="center" wrapText="1"/>
    </xf>
    <xf numFmtId="49" fontId="63" fillId="0" borderId="18" xfId="0" applyNumberFormat="1" applyFont="1" applyBorder="1" applyAlignment="1">
      <alignment horizontal="center" vertical="center" wrapText="1"/>
    </xf>
    <xf numFmtId="49" fontId="63" fillId="0" borderId="11" xfId="0" applyNumberFormat="1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55" fillId="0" borderId="10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left" vertical="center"/>
    </xf>
    <xf numFmtId="0" fontId="55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69" fillId="0" borderId="22" xfId="0" applyFont="1" applyBorder="1" applyAlignment="1">
      <alignment horizontal="left" vertical="center"/>
    </xf>
    <xf numFmtId="0" fontId="65" fillId="0" borderId="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49" fontId="63" fillId="0" borderId="10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/>
    </xf>
    <xf numFmtId="0" fontId="69" fillId="0" borderId="2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B15" sqref="B15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30.71093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1" t="s">
        <v>0</v>
      </c>
      <c r="B1" s="61"/>
      <c r="C1" s="61"/>
      <c r="D1" s="61"/>
      <c r="E1" s="61"/>
      <c r="F1" s="61"/>
    </row>
    <row r="2" spans="1:6" ht="18.75">
      <c r="A2" s="62" t="s">
        <v>1</v>
      </c>
      <c r="B2" s="63"/>
      <c r="C2" s="55"/>
      <c r="D2" s="55"/>
      <c r="E2" s="64" t="s">
        <v>2</v>
      </c>
      <c r="F2" s="64"/>
    </row>
    <row r="3" spans="1:6" ht="29.25" customHeight="1">
      <c r="A3" s="65" t="s">
        <v>3</v>
      </c>
      <c r="B3" s="66"/>
      <c r="C3" s="65" t="s">
        <v>4</v>
      </c>
      <c r="D3" s="67"/>
      <c r="E3" s="67"/>
      <c r="F3" s="66"/>
    </row>
    <row r="4" spans="1:6" ht="24.75" customHeight="1">
      <c r="A4" s="25" t="s">
        <v>5</v>
      </c>
      <c r="B4" s="25" t="s">
        <v>6</v>
      </c>
      <c r="C4" s="25" t="s">
        <v>5</v>
      </c>
      <c r="D4" s="25" t="s">
        <v>7</v>
      </c>
      <c r="E4" s="53" t="s">
        <v>8</v>
      </c>
      <c r="F4" s="53" t="s">
        <v>9</v>
      </c>
    </row>
    <row r="5" spans="1:6" ht="33.75" customHeight="1">
      <c r="A5" s="27" t="s">
        <v>10</v>
      </c>
      <c r="B5" s="28">
        <v>1290.81</v>
      </c>
      <c r="C5" s="28" t="s">
        <v>11</v>
      </c>
      <c r="D5" s="28"/>
      <c r="E5" s="28">
        <v>1290.81</v>
      </c>
      <c r="F5" s="26"/>
    </row>
    <row r="6" spans="1:6" ht="33.75" customHeight="1">
      <c r="A6" s="29" t="s">
        <v>12</v>
      </c>
      <c r="B6" s="28">
        <v>1290.81</v>
      </c>
      <c r="C6" s="29" t="s">
        <v>13</v>
      </c>
      <c r="D6" s="28"/>
      <c r="E6" s="28"/>
      <c r="F6" s="26"/>
    </row>
    <row r="7" spans="1:6" ht="33.75" customHeight="1">
      <c r="A7" s="29" t="s">
        <v>14</v>
      </c>
      <c r="B7" s="28"/>
      <c r="C7" s="29" t="s">
        <v>15</v>
      </c>
      <c r="D7" s="28"/>
      <c r="E7" s="28"/>
      <c r="F7" s="26"/>
    </row>
    <row r="8" spans="1:6" ht="33.75" customHeight="1">
      <c r="A8" s="29"/>
      <c r="B8" s="28"/>
      <c r="C8" s="29" t="s">
        <v>16</v>
      </c>
      <c r="D8" s="28"/>
      <c r="E8" s="28">
        <v>80.91</v>
      </c>
      <c r="F8" s="26"/>
    </row>
    <row r="9" spans="1:6" ht="33.75" customHeight="1">
      <c r="A9" s="29" t="s">
        <v>17</v>
      </c>
      <c r="B9" s="28"/>
      <c r="C9" s="29" t="s">
        <v>18</v>
      </c>
      <c r="D9" s="28"/>
      <c r="E9" s="28">
        <v>52.85</v>
      </c>
      <c r="F9" s="26"/>
    </row>
    <row r="10" spans="1:6" ht="33.75" customHeight="1">
      <c r="A10" s="29" t="s">
        <v>12</v>
      </c>
      <c r="B10" s="28"/>
      <c r="C10" s="29" t="s">
        <v>19</v>
      </c>
      <c r="D10" s="28"/>
      <c r="E10" s="28">
        <v>67.02</v>
      </c>
      <c r="F10" s="26"/>
    </row>
    <row r="11" spans="1:6" ht="33.75" customHeight="1">
      <c r="A11" s="29" t="s">
        <v>14</v>
      </c>
      <c r="B11" s="28"/>
      <c r="C11" s="29" t="s">
        <v>20</v>
      </c>
      <c r="D11" s="28"/>
      <c r="E11" s="28">
        <v>1090.03</v>
      </c>
      <c r="F11" s="26"/>
    </row>
    <row r="12" spans="1:6" ht="33.75" customHeight="1">
      <c r="A12" s="28"/>
      <c r="B12" s="28"/>
      <c r="C12" s="29"/>
      <c r="D12" s="26"/>
      <c r="E12" s="26"/>
      <c r="F12" s="26"/>
    </row>
    <row r="13" spans="1:6" ht="33.75" customHeight="1">
      <c r="A13" s="28"/>
      <c r="B13" s="28"/>
      <c r="C13" s="29" t="s">
        <v>21</v>
      </c>
      <c r="D13" s="26"/>
      <c r="E13" s="26"/>
      <c r="F13" s="26"/>
    </row>
    <row r="14" spans="1:6" ht="33.75" customHeight="1">
      <c r="A14" s="28"/>
      <c r="B14" s="28"/>
      <c r="C14" s="28"/>
      <c r="D14" s="26"/>
      <c r="E14" s="26"/>
      <c r="F14" s="26"/>
    </row>
    <row r="15" spans="1:6" ht="33.75" customHeight="1">
      <c r="A15" s="28" t="s">
        <v>22</v>
      </c>
      <c r="B15" s="28">
        <f>B5+B9</f>
        <v>1290.81</v>
      </c>
      <c r="C15" s="28" t="s">
        <v>23</v>
      </c>
      <c r="D15" s="28"/>
      <c r="E15" s="28">
        <f>SUM(E8:E14)</f>
        <v>1290.81</v>
      </c>
      <c r="F15" s="26"/>
    </row>
    <row r="16" ht="22.5">
      <c r="A16" s="56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16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D20" sqref="D20:E20"/>
    </sheetView>
  </sheetViews>
  <sheetFormatPr defaultColWidth="9.00390625" defaultRowHeight="15"/>
  <cols>
    <col min="1" max="1" width="13.8515625" style="0" customWidth="1"/>
    <col min="2" max="2" width="29.71093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1" t="s">
        <v>24</v>
      </c>
      <c r="B1" s="61"/>
      <c r="C1" s="61"/>
      <c r="D1" s="61"/>
      <c r="E1" s="61"/>
      <c r="F1" s="61"/>
    </row>
    <row r="2" spans="1:6" ht="16.5" customHeight="1">
      <c r="A2" s="68" t="s">
        <v>25</v>
      </c>
      <c r="B2" s="69"/>
      <c r="C2" s="69"/>
      <c r="D2" s="69"/>
      <c r="E2" s="69"/>
      <c r="F2" s="69"/>
    </row>
    <row r="3" spans="1:6" ht="28.5" customHeight="1">
      <c r="A3" s="70" t="s">
        <v>26</v>
      </c>
      <c r="B3" s="70"/>
      <c r="C3" s="70" t="s">
        <v>166</v>
      </c>
      <c r="D3" s="70"/>
      <c r="E3" s="70"/>
      <c r="F3" s="70" t="s">
        <v>27</v>
      </c>
    </row>
    <row r="4" spans="1:6" ht="28.5" customHeight="1">
      <c r="A4" s="26" t="s">
        <v>28</v>
      </c>
      <c r="B4" s="26" t="s">
        <v>29</v>
      </c>
      <c r="C4" s="26" t="s">
        <v>30</v>
      </c>
      <c r="D4" s="26" t="s">
        <v>31</v>
      </c>
      <c r="E4" s="26" t="s">
        <v>32</v>
      </c>
      <c r="F4" s="70"/>
    </row>
    <row r="5" spans="1:6" s="1" customFormat="1" ht="28.5" customHeight="1">
      <c r="A5" s="17">
        <v>208</v>
      </c>
      <c r="B5" s="17" t="s">
        <v>33</v>
      </c>
      <c r="C5" s="18">
        <f>C6+C8</f>
        <v>80.91</v>
      </c>
      <c r="D5" s="18">
        <f>D6+D8</f>
        <v>80.91</v>
      </c>
      <c r="E5" s="58">
        <f>E6+E8</f>
        <v>0</v>
      </c>
      <c r="F5" s="28"/>
    </row>
    <row r="6" spans="1:6" s="2" customFormat="1" ht="28.5" customHeight="1">
      <c r="A6" s="19">
        <v>20805</v>
      </c>
      <c r="B6" s="19" t="s">
        <v>171</v>
      </c>
      <c r="C6" s="20">
        <f>D6+E6</f>
        <v>80.21</v>
      </c>
      <c r="D6" s="20">
        <f>D7</f>
        <v>80.21</v>
      </c>
      <c r="E6" s="20">
        <f>E7</f>
        <v>0</v>
      </c>
      <c r="F6" s="16"/>
    </row>
    <row r="7" spans="1:6" s="2" customFormat="1" ht="28.5" customHeight="1">
      <c r="A7" s="21">
        <v>2080505</v>
      </c>
      <c r="B7" s="21" t="s">
        <v>170</v>
      </c>
      <c r="C7" s="16">
        <f>D7+E7</f>
        <v>80.21</v>
      </c>
      <c r="D7" s="16">
        <v>80.21</v>
      </c>
      <c r="E7" s="16"/>
      <c r="F7" s="16"/>
    </row>
    <row r="8" spans="1:6" s="2" customFormat="1" ht="28.5" customHeight="1">
      <c r="A8" s="19">
        <v>20827</v>
      </c>
      <c r="B8" s="19" t="s">
        <v>34</v>
      </c>
      <c r="C8" s="20">
        <f>D8+E8</f>
        <v>0.7</v>
      </c>
      <c r="D8" s="20">
        <f>D9+D10</f>
        <v>0.7</v>
      </c>
      <c r="E8" s="20">
        <f>E9+E10</f>
        <v>0</v>
      </c>
      <c r="F8" s="16"/>
    </row>
    <row r="9" spans="1:6" s="2" customFormat="1" ht="28.5" customHeight="1">
      <c r="A9" s="21">
        <v>2082701</v>
      </c>
      <c r="B9" s="21" t="s">
        <v>35</v>
      </c>
      <c r="C9" s="16">
        <f>D9+E9</f>
        <v>0.2</v>
      </c>
      <c r="D9" s="16">
        <v>0.2</v>
      </c>
      <c r="E9" s="16"/>
      <c r="F9" s="16"/>
    </row>
    <row r="10" spans="1:6" s="2" customFormat="1" ht="28.5" customHeight="1">
      <c r="A10" s="21">
        <v>2082702</v>
      </c>
      <c r="B10" s="21" t="s">
        <v>36</v>
      </c>
      <c r="C10" s="16">
        <f>D10+E10</f>
        <v>0.5</v>
      </c>
      <c r="D10" s="16">
        <v>0.5</v>
      </c>
      <c r="E10" s="16"/>
      <c r="F10" s="16"/>
    </row>
    <row r="11" spans="1:6" s="1" customFormat="1" ht="28.5" customHeight="1">
      <c r="A11" s="17">
        <v>210</v>
      </c>
      <c r="B11" s="17" t="s">
        <v>37</v>
      </c>
      <c r="C11" s="58">
        <f>C12</f>
        <v>52.85</v>
      </c>
      <c r="D11" s="18">
        <f>D12</f>
        <v>52.85</v>
      </c>
      <c r="E11" s="58">
        <f>E12</f>
        <v>0</v>
      </c>
      <c r="F11" s="28"/>
    </row>
    <row r="12" spans="1:6" s="2" customFormat="1" ht="28.5" customHeight="1">
      <c r="A12" s="19">
        <v>21011</v>
      </c>
      <c r="B12" s="19" t="s">
        <v>38</v>
      </c>
      <c r="C12" s="20">
        <f aca="true" t="shared" si="0" ref="C12:C17">D12+E12</f>
        <v>52.85</v>
      </c>
      <c r="D12" s="20">
        <f>D14+D13</f>
        <v>52.85</v>
      </c>
      <c r="E12" s="20">
        <f>E14+E13</f>
        <v>0</v>
      </c>
      <c r="F12" s="16"/>
    </row>
    <row r="13" spans="1:6" s="2" customFormat="1" ht="28.5" customHeight="1">
      <c r="A13" s="21">
        <v>2101101</v>
      </c>
      <c r="B13" s="104" t="s">
        <v>172</v>
      </c>
      <c r="C13" s="16">
        <f t="shared" si="0"/>
        <v>43.61</v>
      </c>
      <c r="D13" s="105">
        <v>43.61</v>
      </c>
      <c r="E13" s="16"/>
      <c r="F13" s="16"/>
    </row>
    <row r="14" spans="1:6" s="2" customFormat="1" ht="28.5" customHeight="1">
      <c r="A14" s="21">
        <v>2101103</v>
      </c>
      <c r="B14" s="21" t="s">
        <v>39</v>
      </c>
      <c r="C14" s="16">
        <f t="shared" si="0"/>
        <v>9.24</v>
      </c>
      <c r="D14" s="16">
        <v>9.24</v>
      </c>
      <c r="E14" s="16"/>
      <c r="F14" s="16"/>
    </row>
    <row r="15" spans="1:6" s="4" customFormat="1" ht="28.5" customHeight="1">
      <c r="A15" s="17">
        <v>221</v>
      </c>
      <c r="B15" s="17" t="s">
        <v>40</v>
      </c>
      <c r="C15" s="18">
        <f t="shared" si="0"/>
        <v>67.02</v>
      </c>
      <c r="D15" s="18">
        <f>D16</f>
        <v>67.02</v>
      </c>
      <c r="E15" s="18"/>
      <c r="F15" s="18"/>
    </row>
    <row r="16" spans="1:6" s="38" customFormat="1" ht="28.5" customHeight="1">
      <c r="A16" s="53">
        <v>22102</v>
      </c>
      <c r="B16" s="53" t="s">
        <v>41</v>
      </c>
      <c r="C16" s="25">
        <f t="shared" si="0"/>
        <v>67.02</v>
      </c>
      <c r="D16" s="25">
        <f>D17</f>
        <v>67.02</v>
      </c>
      <c r="E16" s="25"/>
      <c r="F16" s="25"/>
    </row>
    <row r="17" spans="1:6" ht="28.5" customHeight="1">
      <c r="A17" s="54">
        <v>2210201</v>
      </c>
      <c r="B17" s="54" t="s">
        <v>42</v>
      </c>
      <c r="C17" s="26">
        <f t="shared" si="0"/>
        <v>67.02</v>
      </c>
      <c r="D17" s="26">
        <v>67.02</v>
      </c>
      <c r="E17" s="26"/>
      <c r="F17" s="26"/>
    </row>
    <row r="18" spans="1:6" s="1" customFormat="1" ht="28.5" customHeight="1">
      <c r="A18" s="17">
        <v>224</v>
      </c>
      <c r="B18" s="17" t="s">
        <v>43</v>
      </c>
      <c r="C18" s="18">
        <f>C19</f>
        <v>1090.03</v>
      </c>
      <c r="D18" s="18">
        <f>D19</f>
        <v>662.53</v>
      </c>
      <c r="E18" s="18">
        <f>E19</f>
        <v>427.5</v>
      </c>
      <c r="F18" s="28"/>
    </row>
    <row r="19" spans="1:6" s="2" customFormat="1" ht="28.5" customHeight="1">
      <c r="A19" s="19">
        <v>22401</v>
      </c>
      <c r="B19" s="19" t="s">
        <v>44</v>
      </c>
      <c r="C19" s="20">
        <f aca="true" t="shared" si="1" ref="C19:C26">D19+E19</f>
        <v>1090.03</v>
      </c>
      <c r="D19" s="20">
        <f>SUM(D20:D26)</f>
        <v>662.53</v>
      </c>
      <c r="E19" s="20">
        <f>SUM(E20:E26)</f>
        <v>427.5</v>
      </c>
      <c r="F19" s="16"/>
    </row>
    <row r="20" spans="1:6" s="2" customFormat="1" ht="28.5" customHeight="1">
      <c r="A20" s="21">
        <v>2240101</v>
      </c>
      <c r="B20" s="21" t="s">
        <v>45</v>
      </c>
      <c r="C20" s="16">
        <f t="shared" si="1"/>
        <v>684.53</v>
      </c>
      <c r="D20" s="16">
        <v>662.53</v>
      </c>
      <c r="E20" s="16">
        <v>22</v>
      </c>
      <c r="F20" s="16"/>
    </row>
    <row r="21" spans="1:6" s="2" customFormat="1" ht="28.5" customHeight="1">
      <c r="A21" s="21">
        <v>2240103</v>
      </c>
      <c r="B21" s="21" t="s">
        <v>46</v>
      </c>
      <c r="C21" s="16">
        <f t="shared" si="1"/>
        <v>11</v>
      </c>
      <c r="D21" s="16"/>
      <c r="E21" s="16">
        <v>11</v>
      </c>
      <c r="F21" s="16"/>
    </row>
    <row r="22" spans="1:6" s="2" customFormat="1" ht="28.5" customHeight="1">
      <c r="A22" s="21">
        <v>2240104</v>
      </c>
      <c r="B22" s="21" t="s">
        <v>47</v>
      </c>
      <c r="C22" s="16">
        <f t="shared" si="1"/>
        <v>45</v>
      </c>
      <c r="D22" s="16"/>
      <c r="E22" s="16">
        <v>45</v>
      </c>
      <c r="F22" s="16"/>
    </row>
    <row r="23" spans="1:6" s="2" customFormat="1" ht="28.5" customHeight="1">
      <c r="A23" s="21">
        <v>2240106</v>
      </c>
      <c r="B23" s="21" t="s">
        <v>48</v>
      </c>
      <c r="C23" s="16">
        <f t="shared" si="1"/>
        <v>60</v>
      </c>
      <c r="D23" s="16"/>
      <c r="E23" s="16">
        <v>60</v>
      </c>
      <c r="F23" s="16"/>
    </row>
    <row r="24" spans="1:6" s="2" customFormat="1" ht="28.5" customHeight="1">
      <c r="A24" s="21">
        <v>2240108</v>
      </c>
      <c r="B24" s="21" t="s">
        <v>49</v>
      </c>
      <c r="C24" s="16">
        <f t="shared" si="1"/>
        <v>210</v>
      </c>
      <c r="D24" s="16"/>
      <c r="E24" s="16">
        <v>210</v>
      </c>
      <c r="F24" s="16"/>
    </row>
    <row r="25" spans="1:6" s="2" customFormat="1" ht="28.5" customHeight="1">
      <c r="A25" s="21">
        <v>2240109</v>
      </c>
      <c r="B25" s="21" t="s">
        <v>50</v>
      </c>
      <c r="C25" s="16">
        <f t="shared" si="1"/>
        <v>20</v>
      </c>
      <c r="D25" s="16"/>
      <c r="E25" s="16">
        <v>20</v>
      </c>
      <c r="F25" s="16"/>
    </row>
    <row r="26" spans="1:6" s="2" customFormat="1" ht="28.5" customHeight="1">
      <c r="A26" s="21">
        <v>2240199</v>
      </c>
      <c r="B26" s="21" t="s">
        <v>51</v>
      </c>
      <c r="C26" s="16">
        <f t="shared" si="1"/>
        <v>59.5</v>
      </c>
      <c r="D26" s="16"/>
      <c r="E26" s="16">
        <v>59.5</v>
      </c>
      <c r="F26" s="16"/>
    </row>
    <row r="27" spans="1:6" ht="28.5" customHeight="1">
      <c r="A27" s="25" t="s">
        <v>7</v>
      </c>
      <c r="B27" s="25" t="s">
        <v>52</v>
      </c>
      <c r="C27" s="25">
        <f>C5+C11+C15+C18</f>
        <v>1290.81</v>
      </c>
      <c r="D27" s="25">
        <f>D5+D11+D15+D18</f>
        <v>863.31</v>
      </c>
      <c r="E27" s="25">
        <f>E5+E11+E15+E18</f>
        <v>427.5</v>
      </c>
      <c r="F27" s="26"/>
    </row>
    <row r="28" spans="1:6" ht="28.5" customHeight="1">
      <c r="A28" s="71" t="s">
        <v>53</v>
      </c>
      <c r="B28" s="72"/>
      <c r="C28" s="72"/>
      <c r="D28" s="72"/>
      <c r="E28" s="72"/>
      <c r="F28" s="72"/>
    </row>
  </sheetData>
  <sheetProtection/>
  <mergeCells count="6">
    <mergeCell ref="A1:F1"/>
    <mergeCell ref="A2:F2"/>
    <mergeCell ref="A3:B3"/>
    <mergeCell ref="C3:E3"/>
    <mergeCell ref="A28:F28"/>
    <mergeCell ref="F3:F4"/>
  </mergeCells>
  <printOptions/>
  <pageMargins left="0.28" right="0" top="0.16" bottom="0.16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zoomScalePageLayoutView="0" workbookViewId="0" topLeftCell="A10">
      <selection activeCell="H33" sqref="H33:I33"/>
    </sheetView>
  </sheetViews>
  <sheetFormatPr defaultColWidth="9.00390625" defaultRowHeight="15"/>
  <cols>
    <col min="1" max="1" width="13.57421875" style="0" customWidth="1"/>
    <col min="2" max="2" width="14.8515625" style="0" customWidth="1"/>
    <col min="3" max="3" width="28.140625" style="0" customWidth="1"/>
    <col min="4" max="4" width="17.7109375" style="0" customWidth="1"/>
    <col min="5" max="6" width="13.28125" style="0" customWidth="1"/>
    <col min="7" max="7" width="34.57421875" style="0" customWidth="1"/>
    <col min="8" max="8" width="19.140625" style="0" customWidth="1"/>
    <col min="9" max="9" width="10.00390625" style="0" customWidth="1"/>
    <col min="10" max="10" width="28.421875" style="0" customWidth="1"/>
  </cols>
  <sheetData>
    <row r="1" spans="1:10" ht="42.75" customHeight="1">
      <c r="A1" s="91" t="s">
        <v>54</v>
      </c>
      <c r="B1" s="91"/>
      <c r="C1" s="91"/>
      <c r="D1" s="91"/>
      <c r="E1" s="91"/>
      <c r="F1" s="91"/>
      <c r="G1" s="91"/>
      <c r="H1" s="91"/>
      <c r="I1" s="91"/>
      <c r="J1" s="91"/>
    </row>
    <row r="2" spans="2:10" ht="21" customHeight="1">
      <c r="B2" s="39"/>
      <c r="I2" s="92" t="s">
        <v>2</v>
      </c>
      <c r="J2" s="92"/>
    </row>
    <row r="3" spans="1:10" ht="33" customHeight="1">
      <c r="A3" s="76" t="s">
        <v>55</v>
      </c>
      <c r="B3" s="76"/>
      <c r="C3" s="76"/>
      <c r="D3" s="76"/>
      <c r="E3" s="76" t="s">
        <v>56</v>
      </c>
      <c r="F3" s="76"/>
      <c r="G3" s="76"/>
      <c r="H3" s="76"/>
      <c r="I3" s="76"/>
      <c r="J3" s="73" t="s">
        <v>27</v>
      </c>
    </row>
    <row r="4" spans="1:10" ht="30.75" customHeight="1">
      <c r="A4" s="76" t="s">
        <v>28</v>
      </c>
      <c r="B4" s="76"/>
      <c r="C4" s="76" t="s">
        <v>29</v>
      </c>
      <c r="D4" s="76" t="s">
        <v>7</v>
      </c>
      <c r="E4" s="76" t="s">
        <v>28</v>
      </c>
      <c r="F4" s="76"/>
      <c r="G4" s="76" t="s">
        <v>29</v>
      </c>
      <c r="H4" s="73" t="s">
        <v>57</v>
      </c>
      <c r="I4" s="76" t="s">
        <v>58</v>
      </c>
      <c r="J4" s="74"/>
    </row>
    <row r="5" spans="1:10" ht="30.75" customHeight="1">
      <c r="A5" s="40" t="s">
        <v>59</v>
      </c>
      <c r="B5" s="18" t="s">
        <v>60</v>
      </c>
      <c r="C5" s="76"/>
      <c r="D5" s="76"/>
      <c r="E5" s="18" t="s">
        <v>59</v>
      </c>
      <c r="F5" s="18" t="s">
        <v>60</v>
      </c>
      <c r="G5" s="76"/>
      <c r="H5" s="75"/>
      <c r="I5" s="76"/>
      <c r="J5" s="75"/>
    </row>
    <row r="6" spans="1:13" s="38" customFormat="1" ht="45.75" customHeight="1">
      <c r="A6" s="84">
        <v>501</v>
      </c>
      <c r="B6" s="81" t="s">
        <v>61</v>
      </c>
      <c r="C6" s="83"/>
      <c r="D6" s="18">
        <f>D7+D10+D15+D16</f>
        <v>771.17</v>
      </c>
      <c r="E6" s="73">
        <v>301</v>
      </c>
      <c r="F6" s="81" t="s">
        <v>62</v>
      </c>
      <c r="G6" s="83"/>
      <c r="H6" s="18">
        <f>SUM(H7:H18)</f>
        <v>771.1700000000001</v>
      </c>
      <c r="I6" s="18"/>
      <c r="J6" s="18"/>
      <c r="M6" s="49"/>
    </row>
    <row r="7" spans="1:13" ht="45.75" customHeight="1">
      <c r="A7" s="85"/>
      <c r="B7" s="88" t="s">
        <v>63</v>
      </c>
      <c r="C7" s="79" t="s">
        <v>64</v>
      </c>
      <c r="D7" s="79">
        <f>H7+H8+H9</f>
        <v>558.51</v>
      </c>
      <c r="E7" s="74"/>
      <c r="F7" s="41" t="s">
        <v>63</v>
      </c>
      <c r="G7" s="42" t="s">
        <v>65</v>
      </c>
      <c r="H7" s="28">
        <v>144.73</v>
      </c>
      <c r="I7" s="28"/>
      <c r="J7" s="28"/>
      <c r="M7" s="50"/>
    </row>
    <row r="8" spans="1:13" ht="45.75" customHeight="1">
      <c r="A8" s="85"/>
      <c r="B8" s="89"/>
      <c r="C8" s="77"/>
      <c r="D8" s="77"/>
      <c r="E8" s="74"/>
      <c r="F8" s="41" t="s">
        <v>66</v>
      </c>
      <c r="G8" s="42" t="s">
        <v>67</v>
      </c>
      <c r="H8" s="28">
        <v>372.12</v>
      </c>
      <c r="I8" s="28"/>
      <c r="J8" s="28"/>
      <c r="M8" s="50"/>
    </row>
    <row r="9" spans="1:14" ht="45.75" customHeight="1">
      <c r="A9" s="85"/>
      <c r="B9" s="89"/>
      <c r="C9" s="77"/>
      <c r="D9" s="77"/>
      <c r="E9" s="74"/>
      <c r="F9" s="41" t="s">
        <v>68</v>
      </c>
      <c r="G9" s="42" t="s">
        <v>69</v>
      </c>
      <c r="H9" s="28">
        <v>41.66</v>
      </c>
      <c r="I9" s="28"/>
      <c r="J9" s="28"/>
      <c r="M9" s="50"/>
      <c r="N9" s="51"/>
    </row>
    <row r="10" spans="1:14" ht="45.75" customHeight="1">
      <c r="A10" s="85"/>
      <c r="B10" s="107" t="s">
        <v>66</v>
      </c>
      <c r="C10" s="108" t="s">
        <v>70</v>
      </c>
      <c r="D10" s="108">
        <f>H10+H11+H12+H13+H14</f>
        <v>133.76</v>
      </c>
      <c r="E10" s="74"/>
      <c r="F10" s="41" t="s">
        <v>71</v>
      </c>
      <c r="G10" s="42" t="s">
        <v>72</v>
      </c>
      <c r="H10" s="28">
        <v>80.21</v>
      </c>
      <c r="I10" s="28"/>
      <c r="J10" s="28"/>
      <c r="M10" s="51"/>
      <c r="N10" s="50"/>
    </row>
    <row r="11" spans="1:14" ht="45.75" customHeight="1">
      <c r="A11" s="85"/>
      <c r="B11" s="107"/>
      <c r="C11" s="108"/>
      <c r="D11" s="108"/>
      <c r="E11" s="74"/>
      <c r="F11" s="41" t="s">
        <v>73</v>
      </c>
      <c r="G11" s="42" t="s">
        <v>74</v>
      </c>
      <c r="H11" s="28">
        <v>43.61</v>
      </c>
      <c r="I11" s="28"/>
      <c r="J11" s="106" t="s">
        <v>173</v>
      </c>
      <c r="N11" s="50"/>
    </row>
    <row r="12" spans="1:14" ht="45.75" customHeight="1">
      <c r="A12" s="85"/>
      <c r="B12" s="107"/>
      <c r="C12" s="108"/>
      <c r="D12" s="108"/>
      <c r="E12" s="74"/>
      <c r="F12" s="43">
        <v>11</v>
      </c>
      <c r="G12" s="42" t="s">
        <v>75</v>
      </c>
      <c r="H12" s="28">
        <v>9.24</v>
      </c>
      <c r="I12" s="28"/>
      <c r="J12" s="28"/>
      <c r="N12" s="50"/>
    </row>
    <row r="13" spans="1:14" ht="45.75" customHeight="1">
      <c r="A13" s="85"/>
      <c r="B13" s="107"/>
      <c r="C13" s="108"/>
      <c r="D13" s="108"/>
      <c r="E13" s="74"/>
      <c r="F13" s="43">
        <v>12</v>
      </c>
      <c r="G13" s="42" t="s">
        <v>76</v>
      </c>
      <c r="H13" s="28">
        <v>0.2</v>
      </c>
      <c r="I13" s="28"/>
      <c r="J13" s="28" t="s">
        <v>77</v>
      </c>
      <c r="N13" s="50"/>
    </row>
    <row r="14" spans="1:14" ht="45.75" customHeight="1">
      <c r="A14" s="85"/>
      <c r="B14" s="107"/>
      <c r="C14" s="108"/>
      <c r="D14" s="108"/>
      <c r="E14" s="74"/>
      <c r="F14" s="43">
        <v>12</v>
      </c>
      <c r="G14" s="42" t="s">
        <v>76</v>
      </c>
      <c r="H14" s="28">
        <v>0.5</v>
      </c>
      <c r="I14" s="28"/>
      <c r="J14" s="28" t="s">
        <v>78</v>
      </c>
      <c r="N14" s="50"/>
    </row>
    <row r="15" spans="1:14" ht="45.75" customHeight="1">
      <c r="A15" s="85"/>
      <c r="B15" s="44" t="s">
        <v>68</v>
      </c>
      <c r="C15" s="45" t="s">
        <v>42</v>
      </c>
      <c r="D15" s="45">
        <f>H15</f>
        <v>67.02</v>
      </c>
      <c r="E15" s="74"/>
      <c r="F15" s="43">
        <v>13</v>
      </c>
      <c r="G15" s="42" t="s">
        <v>42</v>
      </c>
      <c r="H15" s="28">
        <v>67.02</v>
      </c>
      <c r="I15" s="28"/>
      <c r="J15" s="28"/>
      <c r="N15" s="52"/>
    </row>
    <row r="16" spans="1:14" ht="45.75" customHeight="1">
      <c r="A16" s="85"/>
      <c r="B16" s="89" t="s">
        <v>79</v>
      </c>
      <c r="C16" s="77" t="s">
        <v>80</v>
      </c>
      <c r="D16" s="77">
        <f>H16+H17+H18</f>
        <v>11.88</v>
      </c>
      <c r="E16" s="74"/>
      <c r="F16" s="46" t="s">
        <v>81</v>
      </c>
      <c r="G16" s="42" t="s">
        <v>82</v>
      </c>
      <c r="H16" s="28">
        <v>11.88</v>
      </c>
      <c r="I16" s="28"/>
      <c r="J16" s="28"/>
      <c r="N16" s="52"/>
    </row>
    <row r="17" spans="1:14" ht="45.75" customHeight="1">
      <c r="A17" s="85"/>
      <c r="B17" s="89"/>
      <c r="C17" s="77"/>
      <c r="D17" s="77"/>
      <c r="E17" s="74"/>
      <c r="F17" s="46" t="s">
        <v>83</v>
      </c>
      <c r="G17" s="42" t="s">
        <v>84</v>
      </c>
      <c r="H17" s="28"/>
      <c r="I17" s="28"/>
      <c r="J17" s="28"/>
      <c r="N17" s="52"/>
    </row>
    <row r="18" spans="1:14" ht="45.75" customHeight="1">
      <c r="A18" s="86"/>
      <c r="B18" s="90"/>
      <c r="C18" s="78"/>
      <c r="D18" s="78"/>
      <c r="E18" s="75"/>
      <c r="F18" s="41" t="s">
        <v>79</v>
      </c>
      <c r="G18" s="42" t="s">
        <v>80</v>
      </c>
      <c r="H18" s="28"/>
      <c r="I18" s="28"/>
      <c r="J18" s="28"/>
      <c r="N18" s="51"/>
    </row>
    <row r="19" spans="1:13" s="38" customFormat="1" ht="45.75" customHeight="1">
      <c r="A19" s="84" t="s">
        <v>85</v>
      </c>
      <c r="B19" s="81" t="s">
        <v>86</v>
      </c>
      <c r="C19" s="83"/>
      <c r="D19" s="18">
        <f>D20++D29+D30+D31+D32</f>
        <v>74.09000000000002</v>
      </c>
      <c r="E19" s="73">
        <v>302</v>
      </c>
      <c r="F19" s="81" t="s">
        <v>87</v>
      </c>
      <c r="G19" s="83"/>
      <c r="H19" s="18">
        <f>SUM(H20:H32)</f>
        <v>0</v>
      </c>
      <c r="I19" s="18">
        <f>SUM(I20:I32)</f>
        <v>74.09000000000002</v>
      </c>
      <c r="J19" s="18"/>
      <c r="M19" s="49"/>
    </row>
    <row r="20" spans="1:13" ht="45.75" customHeight="1">
      <c r="A20" s="85"/>
      <c r="B20" s="88" t="s">
        <v>63</v>
      </c>
      <c r="C20" s="79" t="s">
        <v>88</v>
      </c>
      <c r="D20" s="79">
        <f>I20+I21+I23+I24+I25+I26+I27+I28+I22</f>
        <v>48.50000000000001</v>
      </c>
      <c r="E20" s="74"/>
      <c r="F20" s="41" t="s">
        <v>63</v>
      </c>
      <c r="G20" s="42" t="s">
        <v>89</v>
      </c>
      <c r="H20" s="28"/>
      <c r="I20" s="28">
        <v>1.26</v>
      </c>
      <c r="J20" s="28"/>
      <c r="M20" s="50"/>
    </row>
    <row r="21" spans="1:13" ht="45.75" customHeight="1">
      <c r="A21" s="85"/>
      <c r="B21" s="89"/>
      <c r="C21" s="77"/>
      <c r="D21" s="77"/>
      <c r="E21" s="74"/>
      <c r="F21" s="41" t="s">
        <v>66</v>
      </c>
      <c r="G21" s="42" t="s">
        <v>90</v>
      </c>
      <c r="H21" s="28"/>
      <c r="I21" s="28">
        <v>0.59</v>
      </c>
      <c r="J21" s="28"/>
      <c r="M21" s="50"/>
    </row>
    <row r="22" spans="1:13" ht="45.75" customHeight="1">
      <c r="A22" s="85"/>
      <c r="B22" s="89"/>
      <c r="C22" s="77"/>
      <c r="D22" s="77"/>
      <c r="E22" s="74"/>
      <c r="F22" s="41" t="s">
        <v>91</v>
      </c>
      <c r="G22" s="42" t="s">
        <v>92</v>
      </c>
      <c r="H22" s="28"/>
      <c r="I22" s="28">
        <v>2.6</v>
      </c>
      <c r="J22" s="28"/>
      <c r="M22" s="50"/>
    </row>
    <row r="23" spans="1:13" ht="45.75" customHeight="1">
      <c r="A23" s="85"/>
      <c r="B23" s="89"/>
      <c r="C23" s="77"/>
      <c r="D23" s="77"/>
      <c r="E23" s="74"/>
      <c r="F23" s="41" t="s">
        <v>81</v>
      </c>
      <c r="G23" s="42" t="s">
        <v>93</v>
      </c>
      <c r="H23" s="28"/>
      <c r="I23" s="28">
        <v>2</v>
      </c>
      <c r="J23" s="28" t="s">
        <v>94</v>
      </c>
      <c r="M23" s="50"/>
    </row>
    <row r="24" spans="1:13" ht="45.75" customHeight="1">
      <c r="A24" s="85"/>
      <c r="B24" s="89"/>
      <c r="C24" s="77"/>
      <c r="D24" s="77"/>
      <c r="E24" s="74"/>
      <c r="F24" s="41" t="s">
        <v>95</v>
      </c>
      <c r="G24" s="42" t="s">
        <v>96</v>
      </c>
      <c r="H24" s="28"/>
      <c r="I24" s="28">
        <v>3.36</v>
      </c>
      <c r="J24" s="28"/>
      <c r="M24" s="50"/>
    </row>
    <row r="25" spans="1:13" ht="45.75" customHeight="1">
      <c r="A25" s="85"/>
      <c r="B25" s="89"/>
      <c r="C25" s="77"/>
      <c r="D25" s="77"/>
      <c r="E25" s="74"/>
      <c r="F25" s="41" t="s">
        <v>71</v>
      </c>
      <c r="G25" s="42" t="s">
        <v>97</v>
      </c>
      <c r="H25" s="28"/>
      <c r="I25" s="28">
        <v>0.7</v>
      </c>
      <c r="J25" s="28"/>
      <c r="M25" s="50"/>
    </row>
    <row r="26" spans="1:13" ht="45.75" customHeight="1">
      <c r="A26" s="85"/>
      <c r="B26" s="89"/>
      <c r="C26" s="77"/>
      <c r="D26" s="77"/>
      <c r="E26" s="74"/>
      <c r="F26" s="41" t="s">
        <v>98</v>
      </c>
      <c r="G26" s="42" t="s">
        <v>99</v>
      </c>
      <c r="H26" s="28"/>
      <c r="I26" s="28">
        <v>26.48</v>
      </c>
      <c r="J26" s="28"/>
      <c r="M26" s="50"/>
    </row>
    <row r="27" spans="1:13" ht="45.75" customHeight="1">
      <c r="A27" s="85"/>
      <c r="B27" s="89"/>
      <c r="C27" s="77"/>
      <c r="D27" s="77"/>
      <c r="E27" s="74"/>
      <c r="F27" s="41" t="s">
        <v>100</v>
      </c>
      <c r="G27" s="42" t="s">
        <v>101</v>
      </c>
      <c r="H27" s="28"/>
      <c r="I27" s="28">
        <v>11.17</v>
      </c>
      <c r="J27" s="28"/>
      <c r="M27" s="50"/>
    </row>
    <row r="28" spans="1:13" ht="45.75" customHeight="1">
      <c r="A28" s="85"/>
      <c r="B28" s="90"/>
      <c r="C28" s="78"/>
      <c r="D28" s="78"/>
      <c r="E28" s="74"/>
      <c r="F28" s="41" t="s">
        <v>102</v>
      </c>
      <c r="G28" s="42" t="s">
        <v>103</v>
      </c>
      <c r="H28" s="28"/>
      <c r="I28" s="28">
        <v>0.34</v>
      </c>
      <c r="J28" s="28"/>
      <c r="M28" s="50"/>
    </row>
    <row r="29" spans="1:10" ht="45.75" customHeight="1">
      <c r="A29" s="85"/>
      <c r="B29" s="41" t="s">
        <v>81</v>
      </c>
      <c r="C29" s="42" t="s">
        <v>104</v>
      </c>
      <c r="D29" s="28">
        <f>I29</f>
        <v>5.17</v>
      </c>
      <c r="E29" s="74"/>
      <c r="F29" s="41" t="s">
        <v>105</v>
      </c>
      <c r="G29" s="42" t="s">
        <v>104</v>
      </c>
      <c r="H29" s="28"/>
      <c r="I29" s="28">
        <v>5.17</v>
      </c>
      <c r="J29" s="28"/>
    </row>
    <row r="30" spans="1:10" ht="45.75" customHeight="1">
      <c r="A30" s="85"/>
      <c r="B30" s="41" t="s">
        <v>71</v>
      </c>
      <c r="C30" s="42" t="s">
        <v>106</v>
      </c>
      <c r="D30" s="28">
        <f>I30</f>
        <v>19.53</v>
      </c>
      <c r="E30" s="74"/>
      <c r="F30" s="41" t="s">
        <v>107</v>
      </c>
      <c r="G30" s="42" t="s">
        <v>106</v>
      </c>
      <c r="H30" s="28"/>
      <c r="I30" s="28">
        <v>19.53</v>
      </c>
      <c r="J30" s="28"/>
    </row>
    <row r="31" spans="1:10" ht="45.75" customHeight="1">
      <c r="A31" s="85"/>
      <c r="B31" s="41" t="s">
        <v>108</v>
      </c>
      <c r="C31" s="42" t="s">
        <v>109</v>
      </c>
      <c r="D31" s="28">
        <f>I31</f>
        <v>0.59</v>
      </c>
      <c r="E31" s="74"/>
      <c r="F31" s="41" t="s">
        <v>110</v>
      </c>
      <c r="G31" s="42" t="s">
        <v>109</v>
      </c>
      <c r="H31" s="28"/>
      <c r="I31" s="28">
        <v>0.59</v>
      </c>
      <c r="J31" s="28"/>
    </row>
    <row r="32" spans="1:10" ht="45.75" customHeight="1">
      <c r="A32" s="86"/>
      <c r="B32" s="41" t="s">
        <v>79</v>
      </c>
      <c r="C32" s="42" t="s">
        <v>111</v>
      </c>
      <c r="D32" s="28">
        <f>I32</f>
        <v>0.3</v>
      </c>
      <c r="E32" s="75"/>
      <c r="F32" s="41" t="s">
        <v>79</v>
      </c>
      <c r="G32" s="42" t="s">
        <v>111</v>
      </c>
      <c r="H32" s="28"/>
      <c r="I32" s="28">
        <v>0.3</v>
      </c>
      <c r="J32" s="28"/>
    </row>
    <row r="33" spans="1:10" s="38" customFormat="1" ht="45.75" customHeight="1">
      <c r="A33" s="84" t="s">
        <v>112</v>
      </c>
      <c r="B33" s="81" t="s">
        <v>113</v>
      </c>
      <c r="C33" s="83"/>
      <c r="D33" s="18">
        <f>SUM(D34:D34)</f>
        <v>18.05</v>
      </c>
      <c r="E33" s="73">
        <v>303</v>
      </c>
      <c r="F33" s="81" t="s">
        <v>113</v>
      </c>
      <c r="G33" s="83"/>
      <c r="H33" s="18">
        <f>SUM(H34:H34)</f>
        <v>18.05</v>
      </c>
      <c r="I33" s="58">
        <f>SUM(I34:I34)</f>
        <v>0</v>
      </c>
      <c r="J33" s="18"/>
    </row>
    <row r="34" spans="1:10" s="38" customFormat="1" ht="45.75" customHeight="1">
      <c r="A34" s="85"/>
      <c r="B34" s="41" t="s">
        <v>79</v>
      </c>
      <c r="C34" s="28" t="s">
        <v>114</v>
      </c>
      <c r="D34" s="28">
        <f>H34</f>
        <v>18.05</v>
      </c>
      <c r="E34" s="74"/>
      <c r="F34" s="41" t="s">
        <v>79</v>
      </c>
      <c r="G34" s="42" t="s">
        <v>114</v>
      </c>
      <c r="H34" s="28">
        <v>18.05</v>
      </c>
      <c r="I34" s="18"/>
      <c r="J34" s="28" t="s">
        <v>115</v>
      </c>
    </row>
    <row r="35" spans="1:10" ht="45.75" customHeight="1">
      <c r="A35" s="87" t="s">
        <v>116</v>
      </c>
      <c r="B35" s="80" t="s">
        <v>117</v>
      </c>
      <c r="C35" s="80"/>
      <c r="D35" s="18">
        <f>D36</f>
        <v>0</v>
      </c>
      <c r="E35" s="76">
        <v>399</v>
      </c>
      <c r="F35" s="80" t="s">
        <v>117</v>
      </c>
      <c r="G35" s="80"/>
      <c r="H35" s="18">
        <f>H36</f>
        <v>0</v>
      </c>
      <c r="I35" s="18">
        <f>I36</f>
        <v>0</v>
      </c>
      <c r="J35" s="28"/>
    </row>
    <row r="36" spans="1:10" ht="45.75" customHeight="1">
      <c r="A36" s="87"/>
      <c r="B36" s="47" t="s">
        <v>79</v>
      </c>
      <c r="C36" s="48" t="s">
        <v>117</v>
      </c>
      <c r="D36" s="28"/>
      <c r="E36" s="76"/>
      <c r="F36" s="47" t="s">
        <v>79</v>
      </c>
      <c r="G36" s="48" t="s">
        <v>117</v>
      </c>
      <c r="H36" s="28"/>
      <c r="I36" s="28"/>
      <c r="J36" s="28"/>
    </row>
    <row r="37" spans="1:10" s="38" customFormat="1" ht="45.75" customHeight="1">
      <c r="A37" s="81" t="s">
        <v>7</v>
      </c>
      <c r="B37" s="82"/>
      <c r="C37" s="83"/>
      <c r="D37" s="18">
        <f>D6+D19++D33+D35</f>
        <v>863.31</v>
      </c>
      <c r="E37" s="81" t="s">
        <v>7</v>
      </c>
      <c r="F37" s="82"/>
      <c r="G37" s="83"/>
      <c r="H37" s="18">
        <f>H6+H19+H33+H35</f>
        <v>789.22</v>
      </c>
      <c r="I37" s="18">
        <f>I6+I19+I33+I35</f>
        <v>74.09000000000002</v>
      </c>
      <c r="J37" s="18"/>
    </row>
  </sheetData>
  <sheetProtection/>
  <mergeCells count="42">
    <mergeCell ref="A1:J1"/>
    <mergeCell ref="I2:J2"/>
    <mergeCell ref="A3:D3"/>
    <mergeCell ref="E3:I3"/>
    <mergeCell ref="A4:B4"/>
    <mergeCell ref="E4:F4"/>
    <mergeCell ref="C4:C5"/>
    <mergeCell ref="I4:I5"/>
    <mergeCell ref="J3:J5"/>
    <mergeCell ref="B33:C33"/>
    <mergeCell ref="F33:G33"/>
    <mergeCell ref="B16:B18"/>
    <mergeCell ref="B20:B28"/>
    <mergeCell ref="C7:C9"/>
    <mergeCell ref="C10:C14"/>
    <mergeCell ref="B35:C35"/>
    <mergeCell ref="F35:G35"/>
    <mergeCell ref="A37:C37"/>
    <mergeCell ref="E37:G37"/>
    <mergeCell ref="A6:A18"/>
    <mergeCell ref="A19:A32"/>
    <mergeCell ref="A33:A34"/>
    <mergeCell ref="A35:A36"/>
    <mergeCell ref="B7:B9"/>
    <mergeCell ref="B10:B14"/>
    <mergeCell ref="C16:C18"/>
    <mergeCell ref="C20:C28"/>
    <mergeCell ref="D4:D5"/>
    <mergeCell ref="D7:D9"/>
    <mergeCell ref="D10:D14"/>
    <mergeCell ref="D16:D18"/>
    <mergeCell ref="D20:D28"/>
    <mergeCell ref="B6:C6"/>
    <mergeCell ref="B19:C19"/>
    <mergeCell ref="E6:E18"/>
    <mergeCell ref="E19:E32"/>
    <mergeCell ref="E33:E34"/>
    <mergeCell ref="E35:E36"/>
    <mergeCell ref="G4:G5"/>
    <mergeCell ref="H4:H5"/>
    <mergeCell ref="F6:G6"/>
    <mergeCell ref="F19:G19"/>
  </mergeCells>
  <printOptions/>
  <pageMargins left="0.7" right="0.7" top="0.75" bottom="0.75" header="0.3" footer="0.3"/>
  <pageSetup fitToHeight="1" fitToWidth="1" horizontalDpi="200" verticalDpi="2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K14" sqref="K14"/>
    </sheetView>
  </sheetViews>
  <sheetFormatPr defaultColWidth="9.00390625" defaultRowHeight="15"/>
  <cols>
    <col min="1" max="8" width="6.8515625" style="0" customWidth="1"/>
    <col min="9" max="9" width="8.57421875" style="0" customWidth="1"/>
    <col min="10" max="18" width="6.8515625" style="0" customWidth="1"/>
  </cols>
  <sheetData>
    <row r="1" spans="1:18" ht="30" customHeight="1">
      <c r="A1" s="61" t="s">
        <v>118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ht="20.25" customHeight="1">
      <c r="A2" s="33"/>
      <c r="B2" s="34"/>
      <c r="C2" s="34"/>
      <c r="D2" s="34"/>
      <c r="E2" s="34"/>
      <c r="F2" s="34"/>
      <c r="G2" s="33"/>
      <c r="H2" s="34"/>
      <c r="I2" s="34"/>
      <c r="J2" s="34"/>
      <c r="K2" s="34"/>
      <c r="L2" s="34"/>
      <c r="M2" s="34"/>
      <c r="N2" s="34"/>
      <c r="O2" s="34"/>
      <c r="P2" s="34"/>
      <c r="Q2" s="69" t="s">
        <v>2</v>
      </c>
      <c r="R2" s="69"/>
    </row>
    <row r="3" spans="1:18" ht="48.75" customHeight="1">
      <c r="A3" s="96" t="s">
        <v>167</v>
      </c>
      <c r="B3" s="96"/>
      <c r="C3" s="96"/>
      <c r="D3" s="96"/>
      <c r="E3" s="96"/>
      <c r="F3" s="96"/>
      <c r="G3" s="96" t="s">
        <v>168</v>
      </c>
      <c r="H3" s="96"/>
      <c r="I3" s="96"/>
      <c r="J3" s="96"/>
      <c r="K3" s="96"/>
      <c r="L3" s="96"/>
      <c r="M3" s="96" t="s">
        <v>169</v>
      </c>
      <c r="N3" s="96"/>
      <c r="O3" s="96"/>
      <c r="P3" s="96"/>
      <c r="Q3" s="96"/>
      <c r="R3" s="96"/>
    </row>
    <row r="4" spans="1:18" ht="48.75" customHeight="1">
      <c r="A4" s="95" t="s">
        <v>7</v>
      </c>
      <c r="B4" s="93" t="s">
        <v>119</v>
      </c>
      <c r="C4" s="95" t="s">
        <v>120</v>
      </c>
      <c r="D4" s="95"/>
      <c r="E4" s="95"/>
      <c r="F4" s="93" t="s">
        <v>104</v>
      </c>
      <c r="G4" s="95" t="s">
        <v>7</v>
      </c>
      <c r="H4" s="93" t="s">
        <v>119</v>
      </c>
      <c r="I4" s="95" t="s">
        <v>120</v>
      </c>
      <c r="J4" s="95"/>
      <c r="K4" s="95"/>
      <c r="L4" s="93" t="s">
        <v>104</v>
      </c>
      <c r="M4" s="95" t="s">
        <v>7</v>
      </c>
      <c r="N4" s="93" t="s">
        <v>119</v>
      </c>
      <c r="O4" s="95" t="s">
        <v>120</v>
      </c>
      <c r="P4" s="95"/>
      <c r="Q4" s="95"/>
      <c r="R4" s="93" t="s">
        <v>104</v>
      </c>
    </row>
    <row r="5" spans="1:18" ht="52.5" customHeight="1">
      <c r="A5" s="95"/>
      <c r="B5" s="93"/>
      <c r="C5" s="35" t="s">
        <v>30</v>
      </c>
      <c r="D5" s="35" t="s">
        <v>121</v>
      </c>
      <c r="E5" s="35" t="s">
        <v>122</v>
      </c>
      <c r="F5" s="93"/>
      <c r="G5" s="95"/>
      <c r="H5" s="93"/>
      <c r="I5" s="35" t="s">
        <v>30</v>
      </c>
      <c r="J5" s="35" t="s">
        <v>121</v>
      </c>
      <c r="K5" s="35" t="s">
        <v>122</v>
      </c>
      <c r="L5" s="93"/>
      <c r="M5" s="95"/>
      <c r="N5" s="93"/>
      <c r="O5" s="35" t="s">
        <v>30</v>
      </c>
      <c r="P5" s="35" t="s">
        <v>121</v>
      </c>
      <c r="Q5" s="35" t="s">
        <v>122</v>
      </c>
      <c r="R5" s="93"/>
    </row>
    <row r="6" spans="1:18" ht="43.5" customHeight="1">
      <c r="A6" s="11">
        <v>22.14</v>
      </c>
      <c r="B6" s="11">
        <v>0</v>
      </c>
      <c r="C6" s="11">
        <v>17.77</v>
      </c>
      <c r="D6" s="11">
        <v>0</v>
      </c>
      <c r="E6" s="11">
        <v>17.77</v>
      </c>
      <c r="F6" s="11">
        <v>4.37</v>
      </c>
      <c r="G6" s="11">
        <v>13.68</v>
      </c>
      <c r="H6" s="11">
        <v>0</v>
      </c>
      <c r="I6" s="60">
        <v>18.22</v>
      </c>
      <c r="J6" s="60">
        <v>0</v>
      </c>
      <c r="K6" s="60">
        <v>17.77</v>
      </c>
      <c r="L6" s="11">
        <v>0.45</v>
      </c>
      <c r="M6" s="11">
        <v>24.7</v>
      </c>
      <c r="N6" s="11">
        <v>0</v>
      </c>
      <c r="O6" s="11">
        <v>19.53</v>
      </c>
      <c r="P6" s="11">
        <v>0</v>
      </c>
      <c r="Q6" s="60">
        <v>19.53</v>
      </c>
      <c r="R6" s="11">
        <v>5.17</v>
      </c>
    </row>
    <row r="7" spans="1:18" ht="43.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18" ht="43.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</row>
    <row r="9" spans="1:18" ht="43.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</row>
    <row r="10" spans="1:18" ht="43.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1" spans="1:18" ht="18.75">
      <c r="A11" s="110" t="s">
        <v>123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</row>
    <row r="12" spans="1:18" ht="18.75">
      <c r="A12" s="109" t="s">
        <v>176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</row>
  </sheetData>
  <sheetProtection/>
  <mergeCells count="19">
    <mergeCell ref="A11:R11"/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  <mergeCell ref="R4:R5"/>
    <mergeCell ref="A4:A5"/>
    <mergeCell ref="B4:B5"/>
    <mergeCell ref="F4:F5"/>
    <mergeCell ref="G4:G5"/>
    <mergeCell ref="H4:H5"/>
    <mergeCell ref="L4:L5"/>
    <mergeCell ref="A12:R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" sqref="A1:F1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61" t="s">
        <v>124</v>
      </c>
      <c r="B1" s="61"/>
      <c r="C1" s="61"/>
      <c r="D1" s="61"/>
      <c r="E1" s="61"/>
      <c r="F1" s="61"/>
    </row>
    <row r="2" spans="1:6" ht="21" customHeight="1">
      <c r="A2" s="31" t="s">
        <v>125</v>
      </c>
      <c r="E2" s="69" t="s">
        <v>2</v>
      </c>
      <c r="F2" s="69"/>
    </row>
    <row r="3" spans="1:6" ht="40.5" customHeight="1">
      <c r="A3" s="95" t="s">
        <v>28</v>
      </c>
      <c r="B3" s="95" t="s">
        <v>126</v>
      </c>
      <c r="C3" s="95" t="s">
        <v>127</v>
      </c>
      <c r="D3" s="95" t="s">
        <v>128</v>
      </c>
      <c r="E3" s="95"/>
      <c r="F3" s="95"/>
    </row>
    <row r="4" spans="1:6" ht="31.5" customHeight="1">
      <c r="A4" s="95"/>
      <c r="B4" s="95"/>
      <c r="C4" s="95"/>
      <c r="D4" s="11" t="s">
        <v>7</v>
      </c>
      <c r="E4" s="11" t="s">
        <v>31</v>
      </c>
      <c r="F4" s="11" t="s">
        <v>32</v>
      </c>
    </row>
    <row r="5" spans="1:6" ht="27" customHeight="1">
      <c r="A5" s="32"/>
      <c r="B5" s="32"/>
      <c r="C5" s="32"/>
      <c r="D5" s="32"/>
      <c r="E5" s="32"/>
      <c r="F5" s="32"/>
    </row>
    <row r="6" spans="1:6" ht="27" customHeight="1">
      <c r="A6" s="32"/>
      <c r="B6" s="32"/>
      <c r="C6" s="32"/>
      <c r="D6" s="32"/>
      <c r="E6" s="32"/>
      <c r="F6" s="32"/>
    </row>
    <row r="7" spans="1:6" ht="27" customHeight="1">
      <c r="A7" s="32"/>
      <c r="B7" s="32"/>
      <c r="C7" s="32"/>
      <c r="D7" s="32"/>
      <c r="E7" s="32"/>
      <c r="F7" s="32"/>
    </row>
    <row r="8" spans="1:6" ht="27" customHeight="1">
      <c r="A8" s="32"/>
      <c r="B8" s="32"/>
      <c r="C8" s="32"/>
      <c r="D8" s="32"/>
      <c r="E8" s="32"/>
      <c r="F8" s="32"/>
    </row>
    <row r="9" spans="1:6" ht="27" customHeight="1">
      <c r="A9" s="32"/>
      <c r="B9" s="32"/>
      <c r="C9" s="32"/>
      <c r="D9" s="32"/>
      <c r="E9" s="32"/>
      <c r="F9" s="32"/>
    </row>
    <row r="10" spans="1:6" ht="27" customHeight="1">
      <c r="A10" s="32"/>
      <c r="B10" s="32"/>
      <c r="C10" s="32"/>
      <c r="D10" s="32"/>
      <c r="E10" s="32"/>
      <c r="F10" s="32"/>
    </row>
    <row r="11" spans="1:6" ht="27" customHeight="1">
      <c r="A11" s="32"/>
      <c r="B11" s="32"/>
      <c r="C11" s="32"/>
      <c r="D11" s="32"/>
      <c r="E11" s="32"/>
      <c r="F11" s="32"/>
    </row>
    <row r="12" spans="1:6" ht="27" customHeight="1">
      <c r="A12" s="32"/>
      <c r="B12" s="32"/>
      <c r="C12" s="32"/>
      <c r="D12" s="32"/>
      <c r="E12" s="32"/>
      <c r="F12" s="32"/>
    </row>
    <row r="13" spans="1:6" ht="27" customHeight="1">
      <c r="A13" s="98" t="s">
        <v>7</v>
      </c>
      <c r="B13" s="98"/>
      <c r="C13" s="32"/>
      <c r="D13" s="32"/>
      <c r="E13" s="32"/>
      <c r="F13" s="32"/>
    </row>
    <row r="14" spans="1:6" ht="18.75">
      <c r="A14" s="94" t="s">
        <v>123</v>
      </c>
      <c r="B14" s="94"/>
      <c r="C14" s="94"/>
      <c r="D14" s="94"/>
      <c r="E14" s="94"/>
      <c r="F14" s="94"/>
    </row>
    <row r="15" spans="1:6" ht="18.75">
      <c r="A15" s="94" t="s">
        <v>129</v>
      </c>
      <c r="B15" s="94"/>
      <c r="C15" s="94"/>
      <c r="D15" s="94"/>
      <c r="E15" s="94"/>
      <c r="F15" s="94"/>
    </row>
    <row r="16" spans="1:6" ht="13.5">
      <c r="A16" s="97" t="s">
        <v>130</v>
      </c>
      <c r="B16" s="97"/>
      <c r="C16" s="97"/>
      <c r="D16" s="97"/>
      <c r="E16" s="97"/>
      <c r="F16" s="97"/>
    </row>
  </sheetData>
  <sheetProtection/>
  <mergeCells count="10">
    <mergeCell ref="A16:F16"/>
    <mergeCell ref="A3:A4"/>
    <mergeCell ref="B3:B4"/>
    <mergeCell ref="C3:C4"/>
    <mergeCell ref="A1:F1"/>
    <mergeCell ref="E2:F2"/>
    <mergeCell ref="D3:F3"/>
    <mergeCell ref="A13:B13"/>
    <mergeCell ref="A14:F14"/>
    <mergeCell ref="A15:F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15" sqref="B15"/>
    </sheetView>
  </sheetViews>
  <sheetFormatPr defaultColWidth="9.00390625" defaultRowHeight="15"/>
  <cols>
    <col min="1" max="1" width="31.421875" style="0" customWidth="1"/>
    <col min="2" max="2" width="30.140625" style="0" customWidth="1"/>
    <col min="3" max="3" width="32.57421875" style="0" customWidth="1"/>
    <col min="4" max="4" width="27.421875" style="0" customWidth="1"/>
  </cols>
  <sheetData>
    <row r="1" spans="1:4" ht="33.75" customHeight="1">
      <c r="A1" s="61" t="s">
        <v>131</v>
      </c>
      <c r="B1" s="61"/>
      <c r="C1" s="61"/>
      <c r="D1" s="61"/>
    </row>
    <row r="2" spans="1:4" ht="21" customHeight="1">
      <c r="A2" s="23"/>
      <c r="D2" s="24" t="s">
        <v>2</v>
      </c>
    </row>
    <row r="3" spans="1:4" ht="27.75" customHeight="1">
      <c r="A3" s="99" t="s">
        <v>3</v>
      </c>
      <c r="B3" s="99"/>
      <c r="C3" s="99" t="s">
        <v>4</v>
      </c>
      <c r="D3" s="99"/>
    </row>
    <row r="4" spans="1:4" ht="27.75" customHeight="1">
      <c r="A4" s="26" t="s">
        <v>5</v>
      </c>
      <c r="B4" s="26" t="s">
        <v>6</v>
      </c>
      <c r="C4" s="26" t="s">
        <v>5</v>
      </c>
      <c r="D4" s="26" t="s">
        <v>6</v>
      </c>
    </row>
    <row r="5" spans="1:4" ht="27.75" customHeight="1">
      <c r="A5" s="27" t="s">
        <v>132</v>
      </c>
      <c r="B5" s="28">
        <v>1290.81</v>
      </c>
      <c r="C5" s="29" t="s">
        <v>133</v>
      </c>
      <c r="D5" s="28"/>
    </row>
    <row r="6" spans="1:4" ht="27.75" customHeight="1">
      <c r="A6" s="27" t="s">
        <v>134</v>
      </c>
      <c r="B6" s="28"/>
      <c r="C6" s="29" t="s">
        <v>135</v>
      </c>
      <c r="D6" s="28"/>
    </row>
    <row r="7" spans="1:4" ht="27.75" customHeight="1">
      <c r="A7" s="27" t="s">
        <v>136</v>
      </c>
      <c r="B7" s="28"/>
      <c r="C7" s="29" t="s">
        <v>137</v>
      </c>
      <c r="D7" s="28"/>
    </row>
    <row r="8" spans="1:4" ht="27.75" customHeight="1">
      <c r="A8" s="27" t="s">
        <v>138</v>
      </c>
      <c r="B8" s="28"/>
      <c r="C8" s="29" t="s">
        <v>139</v>
      </c>
      <c r="D8" s="28"/>
    </row>
    <row r="9" spans="1:4" ht="27.75" customHeight="1">
      <c r="A9" s="27" t="s">
        <v>140</v>
      </c>
      <c r="B9" s="28"/>
      <c r="C9" s="29" t="s">
        <v>141</v>
      </c>
      <c r="D9" s="28"/>
    </row>
    <row r="10" spans="1:4" ht="27.75" customHeight="1">
      <c r="A10" s="26"/>
      <c r="B10" s="28"/>
      <c r="C10" s="29" t="s">
        <v>142</v>
      </c>
      <c r="D10" s="28">
        <v>80.91</v>
      </c>
    </row>
    <row r="11" spans="1:4" ht="27.75" customHeight="1">
      <c r="A11" s="26"/>
      <c r="B11" s="28"/>
      <c r="C11" s="29" t="s">
        <v>143</v>
      </c>
      <c r="D11" s="28">
        <v>52.85</v>
      </c>
    </row>
    <row r="12" spans="1:4" ht="27.75" customHeight="1">
      <c r="A12" s="26"/>
      <c r="B12" s="28"/>
      <c r="C12" s="29" t="s">
        <v>144</v>
      </c>
      <c r="D12" s="28">
        <v>67.02</v>
      </c>
    </row>
    <row r="13" spans="1:4" ht="27.75" customHeight="1">
      <c r="A13" s="26" t="s">
        <v>145</v>
      </c>
      <c r="B13" s="28">
        <v>1290.81</v>
      </c>
      <c r="C13" s="30" t="s">
        <v>146</v>
      </c>
      <c r="D13" s="28">
        <v>1090.03</v>
      </c>
    </row>
    <row r="14" spans="1:4" ht="27.75" customHeight="1">
      <c r="A14" s="27" t="s">
        <v>147</v>
      </c>
      <c r="B14" s="28"/>
      <c r="C14" s="28"/>
      <c r="D14" s="28"/>
    </row>
    <row r="15" spans="1:4" ht="27.75" customHeight="1">
      <c r="A15" s="27" t="s">
        <v>148</v>
      </c>
      <c r="B15" s="28"/>
      <c r="C15" s="29" t="s">
        <v>149</v>
      </c>
      <c r="D15" s="28"/>
    </row>
    <row r="16" spans="1:4" ht="27.75" customHeight="1">
      <c r="A16" s="26"/>
      <c r="B16" s="28"/>
      <c r="C16" s="28"/>
      <c r="D16" s="28"/>
    </row>
    <row r="17" spans="1:4" ht="27.75" customHeight="1">
      <c r="A17" s="26" t="s">
        <v>22</v>
      </c>
      <c r="B17" s="28">
        <v>1290.81</v>
      </c>
      <c r="C17" s="28" t="s">
        <v>23</v>
      </c>
      <c r="D17" s="28">
        <f>SUM(D10:D16)</f>
        <v>1290.81</v>
      </c>
    </row>
  </sheetData>
  <sheetProtection/>
  <mergeCells count="3">
    <mergeCell ref="A1:D1"/>
    <mergeCell ref="A3:B3"/>
    <mergeCell ref="C3:D3"/>
  </mergeCells>
  <printOptions/>
  <pageMargins left="1.22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E21" sqref="E21:E26"/>
    </sheetView>
  </sheetViews>
  <sheetFormatPr defaultColWidth="9.00390625" defaultRowHeight="27.75" customHeight="1"/>
  <cols>
    <col min="1" max="1" width="8.8515625" style="0" customWidth="1"/>
    <col min="2" max="2" width="30.0039062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61" t="s">
        <v>150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7.75" customHeight="1">
      <c r="A2" s="22" t="s">
        <v>151</v>
      </c>
      <c r="K2" s="100" t="s">
        <v>2</v>
      </c>
      <c r="L2" s="100"/>
    </row>
    <row r="3" spans="1:12" ht="33" customHeight="1">
      <c r="A3" s="101" t="s">
        <v>152</v>
      </c>
      <c r="B3" s="101"/>
      <c r="C3" s="7" t="s">
        <v>7</v>
      </c>
      <c r="D3" s="7" t="s">
        <v>148</v>
      </c>
      <c r="E3" s="7" t="s">
        <v>153</v>
      </c>
      <c r="F3" s="7" t="s">
        <v>154</v>
      </c>
      <c r="G3" s="7" t="s">
        <v>155</v>
      </c>
      <c r="H3" s="7" t="s">
        <v>156</v>
      </c>
      <c r="I3" s="7" t="s">
        <v>157</v>
      </c>
      <c r="J3" s="7" t="s">
        <v>158</v>
      </c>
      <c r="K3" s="7" t="s">
        <v>159</v>
      </c>
      <c r="L3" s="7" t="s">
        <v>147</v>
      </c>
    </row>
    <row r="4" spans="1:12" ht="18" customHeight="1">
      <c r="A4" s="8" t="s">
        <v>28</v>
      </c>
      <c r="B4" s="8" t="s">
        <v>29</v>
      </c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s="1" customFormat="1" ht="18" customHeight="1">
      <c r="A5" s="9">
        <v>208</v>
      </c>
      <c r="B5" s="9" t="s">
        <v>33</v>
      </c>
      <c r="C5" s="10">
        <v>80.91</v>
      </c>
      <c r="D5" s="10"/>
      <c r="E5" s="10">
        <f>E6+E8</f>
        <v>80.91</v>
      </c>
      <c r="F5" s="11"/>
      <c r="G5" s="11"/>
      <c r="H5" s="11"/>
      <c r="I5" s="11"/>
      <c r="J5" s="11"/>
      <c r="K5" s="11"/>
      <c r="L5" s="11"/>
    </row>
    <row r="6" spans="1:12" s="2" customFormat="1" ht="18" customHeight="1">
      <c r="A6" s="12">
        <v>20805</v>
      </c>
      <c r="B6" s="19" t="s">
        <v>171</v>
      </c>
      <c r="C6" s="13">
        <v>80.21</v>
      </c>
      <c r="D6" s="13"/>
      <c r="E6" s="13">
        <f>E7</f>
        <v>80.21</v>
      </c>
      <c r="F6" s="14"/>
      <c r="G6" s="14"/>
      <c r="H6" s="14"/>
      <c r="I6" s="14"/>
      <c r="J6" s="14"/>
      <c r="K6" s="14"/>
      <c r="L6" s="14"/>
    </row>
    <row r="7" spans="1:12" s="2" customFormat="1" ht="18" customHeight="1">
      <c r="A7" s="21">
        <v>2080505</v>
      </c>
      <c r="B7" s="21" t="s">
        <v>170</v>
      </c>
      <c r="C7" s="14">
        <v>80.21</v>
      </c>
      <c r="D7" s="14"/>
      <c r="E7" s="16">
        <v>80.21</v>
      </c>
      <c r="F7" s="14"/>
      <c r="G7" s="14"/>
      <c r="H7" s="14"/>
      <c r="I7" s="14"/>
      <c r="J7" s="14"/>
      <c r="K7" s="14"/>
      <c r="L7" s="14"/>
    </row>
    <row r="8" spans="1:12" s="2" customFormat="1" ht="18" customHeight="1">
      <c r="A8" s="12">
        <v>20827</v>
      </c>
      <c r="B8" s="12" t="s">
        <v>34</v>
      </c>
      <c r="C8" s="13">
        <v>0.7</v>
      </c>
      <c r="D8" s="13"/>
      <c r="E8" s="13">
        <f>E9+E10</f>
        <v>0.7</v>
      </c>
      <c r="F8" s="14"/>
      <c r="G8" s="14"/>
      <c r="H8" s="14"/>
      <c r="I8" s="14"/>
      <c r="J8" s="14"/>
      <c r="K8" s="14"/>
      <c r="L8" s="14"/>
    </row>
    <row r="9" spans="1:12" s="2" customFormat="1" ht="18" customHeight="1">
      <c r="A9" s="15">
        <v>2082701</v>
      </c>
      <c r="B9" s="15" t="s">
        <v>35</v>
      </c>
      <c r="C9" s="14">
        <v>0.2</v>
      </c>
      <c r="D9" s="14"/>
      <c r="E9" s="16">
        <v>0.2</v>
      </c>
      <c r="F9" s="14"/>
      <c r="G9" s="14"/>
      <c r="H9" s="14"/>
      <c r="I9" s="14"/>
      <c r="J9" s="14"/>
      <c r="K9" s="14"/>
      <c r="L9" s="14"/>
    </row>
    <row r="10" spans="1:12" s="2" customFormat="1" ht="18" customHeight="1">
      <c r="A10" s="15">
        <v>2082702</v>
      </c>
      <c r="B10" s="15" t="s">
        <v>36</v>
      </c>
      <c r="C10" s="14">
        <v>0.5</v>
      </c>
      <c r="D10" s="14"/>
      <c r="E10" s="16">
        <v>0.5</v>
      </c>
      <c r="F10" s="14"/>
      <c r="G10" s="14"/>
      <c r="H10" s="14"/>
      <c r="I10" s="14"/>
      <c r="J10" s="14"/>
      <c r="K10" s="14"/>
      <c r="L10" s="14"/>
    </row>
    <row r="11" spans="1:12" s="1" customFormat="1" ht="18" customHeight="1">
      <c r="A11" s="9">
        <v>210</v>
      </c>
      <c r="B11" s="9" t="s">
        <v>37</v>
      </c>
      <c r="C11" s="10">
        <v>52.85</v>
      </c>
      <c r="D11" s="10"/>
      <c r="E11" s="10">
        <f>E12</f>
        <v>52.85</v>
      </c>
      <c r="F11" s="11"/>
      <c r="G11" s="11"/>
      <c r="H11" s="11"/>
      <c r="I11" s="11"/>
      <c r="J11" s="11"/>
      <c r="K11" s="11"/>
      <c r="L11" s="11"/>
    </row>
    <row r="12" spans="1:12" s="2" customFormat="1" ht="18" customHeight="1">
      <c r="A12" s="12">
        <v>21011</v>
      </c>
      <c r="B12" s="12" t="s">
        <v>38</v>
      </c>
      <c r="C12" s="13">
        <v>52.85</v>
      </c>
      <c r="D12" s="13"/>
      <c r="E12" s="13">
        <f>E14+E13</f>
        <v>52.85</v>
      </c>
      <c r="F12" s="14"/>
      <c r="G12" s="14"/>
      <c r="H12" s="14"/>
      <c r="I12" s="14"/>
      <c r="J12" s="14"/>
      <c r="K12" s="14"/>
      <c r="L12" s="14"/>
    </row>
    <row r="13" spans="1:12" s="2" customFormat="1" ht="18" customHeight="1">
      <c r="A13" s="21">
        <v>2101101</v>
      </c>
      <c r="B13" s="104" t="s">
        <v>172</v>
      </c>
      <c r="C13" s="13">
        <v>43.61</v>
      </c>
      <c r="D13" s="13"/>
      <c r="E13" s="105">
        <v>43.61</v>
      </c>
      <c r="F13" s="14"/>
      <c r="G13" s="14"/>
      <c r="H13" s="14"/>
      <c r="I13" s="14"/>
      <c r="J13" s="14"/>
      <c r="K13" s="14"/>
      <c r="L13" s="14"/>
    </row>
    <row r="14" spans="1:12" s="2" customFormat="1" ht="18" customHeight="1">
      <c r="A14" s="15">
        <v>2101103</v>
      </c>
      <c r="B14" s="15" t="s">
        <v>39</v>
      </c>
      <c r="C14" s="14">
        <v>9.24</v>
      </c>
      <c r="D14" s="14"/>
      <c r="E14" s="16">
        <v>9.24</v>
      </c>
      <c r="F14" s="14"/>
      <c r="G14" s="14"/>
      <c r="H14" s="14"/>
      <c r="I14" s="14"/>
      <c r="J14" s="14"/>
      <c r="K14" s="14"/>
      <c r="L14" s="14"/>
    </row>
    <row r="15" spans="1:12" s="4" customFormat="1" ht="18" customHeight="1">
      <c r="A15" s="9">
        <v>221</v>
      </c>
      <c r="B15" s="9" t="s">
        <v>40</v>
      </c>
      <c r="C15" s="10">
        <v>67.02</v>
      </c>
      <c r="D15" s="10"/>
      <c r="E15" s="10">
        <f>E16</f>
        <v>67.02</v>
      </c>
      <c r="F15" s="10"/>
      <c r="G15" s="10"/>
      <c r="H15" s="10"/>
      <c r="I15" s="10"/>
      <c r="J15" s="10"/>
      <c r="K15" s="10"/>
      <c r="L15" s="10"/>
    </row>
    <row r="16" spans="1:12" s="3" customFormat="1" ht="18" customHeight="1">
      <c r="A16" s="12">
        <v>22102</v>
      </c>
      <c r="B16" s="12" t="s">
        <v>41</v>
      </c>
      <c r="C16" s="13">
        <v>67.02</v>
      </c>
      <c r="D16" s="13"/>
      <c r="E16" s="13">
        <f>E17</f>
        <v>67.02</v>
      </c>
      <c r="F16" s="13"/>
      <c r="G16" s="13"/>
      <c r="H16" s="13"/>
      <c r="I16" s="13"/>
      <c r="J16" s="13"/>
      <c r="K16" s="13"/>
      <c r="L16" s="13"/>
    </row>
    <row r="17" spans="1:12" s="2" customFormat="1" ht="18" customHeight="1">
      <c r="A17" s="15">
        <v>2210201</v>
      </c>
      <c r="B17" s="15" t="s">
        <v>42</v>
      </c>
      <c r="C17" s="14">
        <v>67.02</v>
      </c>
      <c r="D17" s="14"/>
      <c r="E17" s="57">
        <v>67.02</v>
      </c>
      <c r="F17" s="14"/>
      <c r="G17" s="14"/>
      <c r="H17" s="14"/>
      <c r="I17" s="14"/>
      <c r="J17" s="14"/>
      <c r="K17" s="14"/>
      <c r="L17" s="14"/>
    </row>
    <row r="18" spans="1:12" s="1" customFormat="1" ht="18" customHeight="1">
      <c r="A18" s="17">
        <v>224</v>
      </c>
      <c r="B18" s="17" t="s">
        <v>43</v>
      </c>
      <c r="C18" s="10">
        <v>1090.03</v>
      </c>
      <c r="D18" s="10"/>
      <c r="E18" s="10">
        <f>E19</f>
        <v>1090.03</v>
      </c>
      <c r="F18" s="11"/>
      <c r="G18" s="11"/>
      <c r="H18" s="11"/>
      <c r="I18" s="11"/>
      <c r="J18" s="11"/>
      <c r="K18" s="11"/>
      <c r="L18" s="11"/>
    </row>
    <row r="19" spans="1:12" s="2" customFormat="1" ht="18" customHeight="1">
      <c r="A19" s="19">
        <v>22401</v>
      </c>
      <c r="B19" s="19" t="s">
        <v>44</v>
      </c>
      <c r="C19" s="13">
        <v>1090.03</v>
      </c>
      <c r="D19" s="13"/>
      <c r="E19" s="13">
        <f>SUM(E20:E26)</f>
        <v>1090.03</v>
      </c>
      <c r="F19" s="14"/>
      <c r="G19" s="14"/>
      <c r="H19" s="14"/>
      <c r="I19" s="14"/>
      <c r="J19" s="14"/>
      <c r="K19" s="14"/>
      <c r="L19" s="14"/>
    </row>
    <row r="20" spans="1:12" s="2" customFormat="1" ht="18" customHeight="1">
      <c r="A20" s="21">
        <v>2240101</v>
      </c>
      <c r="B20" s="21" t="s">
        <v>45</v>
      </c>
      <c r="C20" s="14">
        <v>684.53</v>
      </c>
      <c r="D20" s="14"/>
      <c r="E20" s="14">
        <v>684.53</v>
      </c>
      <c r="F20" s="14"/>
      <c r="G20" s="14"/>
      <c r="H20" s="14"/>
      <c r="I20" s="14"/>
      <c r="J20" s="14"/>
      <c r="K20" s="14"/>
      <c r="L20" s="14"/>
    </row>
    <row r="21" spans="1:12" s="2" customFormat="1" ht="18" customHeight="1">
      <c r="A21" s="21">
        <v>2240103</v>
      </c>
      <c r="B21" s="21" t="s">
        <v>46</v>
      </c>
      <c r="C21" s="14">
        <v>11</v>
      </c>
      <c r="D21" s="14"/>
      <c r="E21" s="16">
        <v>11</v>
      </c>
      <c r="F21" s="14"/>
      <c r="G21" s="14"/>
      <c r="H21" s="14"/>
      <c r="I21" s="14"/>
      <c r="J21" s="14"/>
      <c r="K21" s="14"/>
      <c r="L21" s="14"/>
    </row>
    <row r="22" spans="1:12" s="2" customFormat="1" ht="18" customHeight="1">
      <c r="A22" s="21">
        <v>2240104</v>
      </c>
      <c r="B22" s="21" t="s">
        <v>47</v>
      </c>
      <c r="C22" s="14">
        <v>45</v>
      </c>
      <c r="D22" s="14"/>
      <c r="E22" s="16">
        <v>45</v>
      </c>
      <c r="F22" s="14"/>
      <c r="G22" s="14"/>
      <c r="H22" s="14"/>
      <c r="I22" s="14"/>
      <c r="J22" s="14"/>
      <c r="K22" s="14"/>
      <c r="L22" s="14"/>
    </row>
    <row r="23" spans="1:12" s="2" customFormat="1" ht="18" customHeight="1">
      <c r="A23" s="21">
        <v>2240106</v>
      </c>
      <c r="B23" s="21" t="s">
        <v>48</v>
      </c>
      <c r="C23" s="14">
        <v>60</v>
      </c>
      <c r="D23" s="14"/>
      <c r="E23" s="16">
        <v>60</v>
      </c>
      <c r="F23" s="14"/>
      <c r="G23" s="14"/>
      <c r="H23" s="14"/>
      <c r="I23" s="14"/>
      <c r="J23" s="14"/>
      <c r="K23" s="14"/>
      <c r="L23" s="14"/>
    </row>
    <row r="24" spans="1:12" s="2" customFormat="1" ht="18" customHeight="1">
      <c r="A24" s="21">
        <v>2240108</v>
      </c>
      <c r="B24" s="21" t="s">
        <v>49</v>
      </c>
      <c r="C24" s="14">
        <v>210</v>
      </c>
      <c r="D24" s="14"/>
      <c r="E24" s="16">
        <v>210</v>
      </c>
      <c r="F24" s="14"/>
      <c r="G24" s="14"/>
      <c r="H24" s="14"/>
      <c r="I24" s="14"/>
      <c r="J24" s="14"/>
      <c r="K24" s="14"/>
      <c r="L24" s="14"/>
    </row>
    <row r="25" spans="1:12" s="2" customFormat="1" ht="18" customHeight="1">
      <c r="A25" s="21">
        <v>2240109</v>
      </c>
      <c r="B25" s="104" t="s">
        <v>174</v>
      </c>
      <c r="C25" s="14">
        <v>20</v>
      </c>
      <c r="D25" s="14"/>
      <c r="E25" s="16">
        <v>20</v>
      </c>
      <c r="F25" s="14"/>
      <c r="G25" s="14"/>
      <c r="H25" s="14"/>
      <c r="I25" s="14"/>
      <c r="J25" s="14"/>
      <c r="K25" s="14"/>
      <c r="L25" s="14"/>
    </row>
    <row r="26" spans="1:12" s="2" customFormat="1" ht="18" customHeight="1">
      <c r="A26" s="21">
        <v>2240199</v>
      </c>
      <c r="B26" s="104" t="s">
        <v>175</v>
      </c>
      <c r="C26" s="14">
        <v>59.5</v>
      </c>
      <c r="D26" s="14"/>
      <c r="E26" s="16">
        <v>59.5</v>
      </c>
      <c r="F26" s="14"/>
      <c r="G26" s="14"/>
      <c r="H26" s="14"/>
      <c r="I26" s="14"/>
      <c r="J26" s="14"/>
      <c r="K26" s="14"/>
      <c r="L26" s="14"/>
    </row>
    <row r="27" spans="1:12" s="1" customFormat="1" ht="18" customHeight="1">
      <c r="A27" s="96" t="s">
        <v>160</v>
      </c>
      <c r="B27" s="96"/>
      <c r="C27" s="10">
        <v>1290.81</v>
      </c>
      <c r="D27" s="10"/>
      <c r="E27" s="10">
        <f>E5+E11+E15+E18</f>
        <v>1290.81</v>
      </c>
      <c r="F27" s="11"/>
      <c r="G27" s="11"/>
      <c r="H27" s="11"/>
      <c r="I27" s="11"/>
      <c r="J27" s="11"/>
      <c r="K27" s="11"/>
      <c r="L27" s="11"/>
    </row>
    <row r="28" spans="1:6" ht="18" customHeight="1">
      <c r="A28" s="102" t="s">
        <v>123</v>
      </c>
      <c r="B28" s="102"/>
      <c r="C28" s="102"/>
      <c r="D28" s="102"/>
      <c r="E28" s="102"/>
      <c r="F28" s="102"/>
    </row>
    <row r="29" spans="1:6" ht="18" customHeight="1">
      <c r="A29" s="94" t="s">
        <v>161</v>
      </c>
      <c r="B29" s="94"/>
      <c r="C29" s="94"/>
      <c r="D29" s="94"/>
      <c r="E29" s="94"/>
      <c r="F29" s="94"/>
    </row>
  </sheetData>
  <sheetProtection/>
  <mergeCells count="6">
    <mergeCell ref="A1:L1"/>
    <mergeCell ref="K2:L2"/>
    <mergeCell ref="A3:B3"/>
    <mergeCell ref="A27:B27"/>
    <mergeCell ref="A28:F28"/>
    <mergeCell ref="A29:F29"/>
  </mergeCells>
  <printOptions/>
  <pageMargins left="0.41" right="0.15748031496062992" top="0.2362204724409449" bottom="0.15748031496062992" header="0.31496062992125984" footer="0.15748031496062992"/>
  <pageSetup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D22" sqref="D22"/>
    </sheetView>
  </sheetViews>
  <sheetFormatPr defaultColWidth="9.00390625" defaultRowHeight="15"/>
  <cols>
    <col min="1" max="1" width="12.7109375" style="0" customWidth="1"/>
    <col min="2" max="2" width="32.42187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03" t="s">
        <v>162</v>
      </c>
      <c r="B1" s="103"/>
      <c r="C1" s="103"/>
      <c r="D1" s="103"/>
      <c r="E1" s="103"/>
      <c r="F1" s="103"/>
      <c r="G1" s="103"/>
      <c r="H1" s="103"/>
    </row>
    <row r="2" spans="1:8" ht="20.25" customHeight="1">
      <c r="A2" s="5"/>
      <c r="B2" s="6"/>
      <c r="C2" s="6"/>
      <c r="D2" s="6"/>
      <c r="E2" s="6"/>
      <c r="F2" s="6"/>
      <c r="G2" s="69" t="s">
        <v>2</v>
      </c>
      <c r="H2" s="69"/>
    </row>
    <row r="3" spans="1:8" ht="25.5" customHeight="1">
      <c r="A3" s="101" t="s">
        <v>152</v>
      </c>
      <c r="B3" s="101"/>
      <c r="C3" s="7" t="s">
        <v>7</v>
      </c>
      <c r="D3" s="7" t="s">
        <v>31</v>
      </c>
      <c r="E3" s="7" t="s">
        <v>32</v>
      </c>
      <c r="F3" s="7" t="s">
        <v>163</v>
      </c>
      <c r="G3" s="7" t="s">
        <v>164</v>
      </c>
      <c r="H3" s="7" t="s">
        <v>165</v>
      </c>
    </row>
    <row r="4" spans="1:8" ht="18" customHeight="1">
      <c r="A4" s="8" t="s">
        <v>28</v>
      </c>
      <c r="B4" s="8" t="s">
        <v>29</v>
      </c>
      <c r="C4" s="8"/>
      <c r="D4" s="8"/>
      <c r="E4" s="8"/>
      <c r="F4" s="8"/>
      <c r="G4" s="8"/>
      <c r="H4" s="8"/>
    </row>
    <row r="5" spans="1:8" s="1" customFormat="1" ht="18" customHeight="1">
      <c r="A5" s="9">
        <v>208</v>
      </c>
      <c r="B5" s="9" t="s">
        <v>33</v>
      </c>
      <c r="C5" s="10">
        <f>D5+E5</f>
        <v>80.91</v>
      </c>
      <c r="D5" s="10">
        <f>D6+D8</f>
        <v>80.91</v>
      </c>
      <c r="E5" s="11">
        <f>E6+E8</f>
        <v>0</v>
      </c>
      <c r="F5" s="11"/>
      <c r="G5" s="11"/>
      <c r="H5" s="11"/>
    </row>
    <row r="6" spans="1:8" s="2" customFormat="1" ht="18" customHeight="1">
      <c r="A6" s="12">
        <v>20805</v>
      </c>
      <c r="B6" s="19" t="s">
        <v>171</v>
      </c>
      <c r="C6" s="13">
        <f aca="true" t="shared" si="0" ref="C6:C14">D6+E6</f>
        <v>80.21</v>
      </c>
      <c r="D6" s="13">
        <f>D7</f>
        <v>80.21</v>
      </c>
      <c r="E6" s="14">
        <f>E7</f>
        <v>0</v>
      </c>
      <c r="F6" s="14"/>
      <c r="G6" s="14"/>
      <c r="H6" s="14"/>
    </row>
    <row r="7" spans="1:8" s="2" customFormat="1" ht="18" customHeight="1">
      <c r="A7" s="21">
        <v>2080505</v>
      </c>
      <c r="B7" s="21" t="s">
        <v>170</v>
      </c>
      <c r="C7" s="14">
        <f t="shared" si="0"/>
        <v>80.21</v>
      </c>
      <c r="D7" s="16">
        <v>80.21</v>
      </c>
      <c r="E7" s="14"/>
      <c r="F7" s="14"/>
      <c r="G7" s="14"/>
      <c r="H7" s="14"/>
    </row>
    <row r="8" spans="1:8" s="3" customFormat="1" ht="18" customHeight="1">
      <c r="A8" s="12">
        <v>20827</v>
      </c>
      <c r="B8" s="12" t="s">
        <v>34</v>
      </c>
      <c r="C8" s="13">
        <f t="shared" si="0"/>
        <v>0.7</v>
      </c>
      <c r="D8" s="13">
        <f>D9+D10</f>
        <v>0.7</v>
      </c>
      <c r="E8" s="13"/>
      <c r="F8" s="13"/>
      <c r="G8" s="13"/>
      <c r="H8" s="13"/>
    </row>
    <row r="9" spans="1:8" s="2" customFormat="1" ht="18" customHeight="1">
      <c r="A9" s="15">
        <v>2082701</v>
      </c>
      <c r="B9" s="15" t="s">
        <v>35</v>
      </c>
      <c r="C9" s="14">
        <f t="shared" si="0"/>
        <v>0.2</v>
      </c>
      <c r="D9" s="16">
        <v>0.2</v>
      </c>
      <c r="E9" s="14"/>
      <c r="F9" s="14"/>
      <c r="G9" s="14"/>
      <c r="H9" s="14"/>
    </row>
    <row r="10" spans="1:8" s="2" customFormat="1" ht="18" customHeight="1">
      <c r="A10" s="15">
        <v>2082702</v>
      </c>
      <c r="B10" s="15" t="s">
        <v>36</v>
      </c>
      <c r="C10" s="14">
        <f t="shared" si="0"/>
        <v>0.5</v>
      </c>
      <c r="D10" s="16">
        <v>0.5</v>
      </c>
      <c r="E10" s="14"/>
      <c r="F10" s="14"/>
      <c r="G10" s="14"/>
      <c r="H10" s="14"/>
    </row>
    <row r="11" spans="1:8" s="4" customFormat="1" ht="18" customHeight="1">
      <c r="A11" s="9">
        <v>210</v>
      </c>
      <c r="B11" s="9" t="s">
        <v>37</v>
      </c>
      <c r="C11" s="10">
        <f t="shared" si="0"/>
        <v>52.85</v>
      </c>
      <c r="D11" s="10">
        <f>D12</f>
        <v>52.85</v>
      </c>
      <c r="E11" s="59">
        <f>E12</f>
        <v>0</v>
      </c>
      <c r="F11" s="10"/>
      <c r="G11" s="10"/>
      <c r="H11" s="10"/>
    </row>
    <row r="12" spans="1:8" s="3" customFormat="1" ht="18" customHeight="1">
      <c r="A12" s="12">
        <v>21011</v>
      </c>
      <c r="B12" s="12" t="s">
        <v>38</v>
      </c>
      <c r="C12" s="13">
        <f t="shared" si="0"/>
        <v>52.85</v>
      </c>
      <c r="D12" s="13">
        <f>D14+D13</f>
        <v>52.85</v>
      </c>
      <c r="E12" s="13"/>
      <c r="F12" s="13"/>
      <c r="G12" s="13"/>
      <c r="H12" s="13"/>
    </row>
    <row r="13" spans="1:8" s="3" customFormat="1" ht="18" customHeight="1">
      <c r="A13" s="21">
        <v>2101101</v>
      </c>
      <c r="B13" s="104" t="s">
        <v>172</v>
      </c>
      <c r="C13" s="14">
        <f t="shared" si="0"/>
        <v>43.61</v>
      </c>
      <c r="D13" s="105">
        <v>43.61</v>
      </c>
      <c r="E13" s="13"/>
      <c r="F13" s="13"/>
      <c r="G13" s="13"/>
      <c r="H13" s="13"/>
    </row>
    <row r="14" spans="1:8" s="2" customFormat="1" ht="18" customHeight="1">
      <c r="A14" s="15">
        <v>2101103</v>
      </c>
      <c r="B14" s="15" t="s">
        <v>39</v>
      </c>
      <c r="C14" s="14">
        <f t="shared" si="0"/>
        <v>9.24</v>
      </c>
      <c r="D14" s="16">
        <v>9.24</v>
      </c>
      <c r="E14" s="14"/>
      <c r="F14" s="14"/>
      <c r="G14" s="14"/>
      <c r="H14" s="14"/>
    </row>
    <row r="15" spans="1:8" s="4" customFormat="1" ht="18" customHeight="1">
      <c r="A15" s="17">
        <v>221</v>
      </c>
      <c r="B15" s="17" t="s">
        <v>40</v>
      </c>
      <c r="C15" s="10">
        <f aca="true" t="shared" si="1" ref="C15:C27">D15+E15</f>
        <v>67.02</v>
      </c>
      <c r="D15" s="18">
        <f>D16</f>
        <v>67.02</v>
      </c>
      <c r="E15" s="10"/>
      <c r="F15" s="10"/>
      <c r="G15" s="10"/>
      <c r="H15" s="10"/>
    </row>
    <row r="16" spans="1:8" s="3" customFormat="1" ht="18" customHeight="1">
      <c r="A16" s="19">
        <v>22102</v>
      </c>
      <c r="B16" s="19" t="s">
        <v>41</v>
      </c>
      <c r="C16" s="13">
        <f t="shared" si="1"/>
        <v>67.02</v>
      </c>
      <c r="D16" s="20">
        <f>D17</f>
        <v>67.02</v>
      </c>
      <c r="E16" s="13"/>
      <c r="F16" s="13"/>
      <c r="G16" s="13"/>
      <c r="H16" s="13"/>
    </row>
    <row r="17" spans="1:8" s="2" customFormat="1" ht="18" customHeight="1">
      <c r="A17" s="21">
        <v>2210201</v>
      </c>
      <c r="B17" s="21" t="s">
        <v>42</v>
      </c>
      <c r="C17" s="14">
        <f t="shared" si="1"/>
        <v>67.02</v>
      </c>
      <c r="D17" s="14">
        <v>67.02</v>
      </c>
      <c r="E17" s="14"/>
      <c r="F17" s="14"/>
      <c r="G17" s="14"/>
      <c r="H17" s="14"/>
    </row>
    <row r="18" spans="1:8" s="4" customFormat="1" ht="18" customHeight="1">
      <c r="A18" s="17">
        <v>224</v>
      </c>
      <c r="B18" s="17" t="s">
        <v>43</v>
      </c>
      <c r="C18" s="10">
        <f t="shared" si="1"/>
        <v>1090.03</v>
      </c>
      <c r="D18" s="10">
        <f>D19</f>
        <v>662.53</v>
      </c>
      <c r="E18" s="10">
        <f>E19</f>
        <v>427.5</v>
      </c>
      <c r="F18" s="10"/>
      <c r="G18" s="10"/>
      <c r="H18" s="10"/>
    </row>
    <row r="19" spans="1:8" s="3" customFormat="1" ht="18" customHeight="1">
      <c r="A19" s="19">
        <v>22401</v>
      </c>
      <c r="B19" s="19" t="s">
        <v>44</v>
      </c>
      <c r="C19" s="13">
        <f t="shared" si="1"/>
        <v>1090.03</v>
      </c>
      <c r="D19" s="13">
        <f>D20+D21+D22+D23+D24+D25+D26</f>
        <v>662.53</v>
      </c>
      <c r="E19" s="13">
        <f>E20+E21+E22+E23+E24+E25+E26</f>
        <v>427.5</v>
      </c>
      <c r="F19" s="13"/>
      <c r="G19" s="13"/>
      <c r="H19" s="13"/>
    </row>
    <row r="20" spans="1:8" s="2" customFormat="1" ht="18" customHeight="1">
      <c r="A20" s="21">
        <v>2240101</v>
      </c>
      <c r="B20" s="21" t="s">
        <v>45</v>
      </c>
      <c r="C20" s="14">
        <f t="shared" si="1"/>
        <v>684.53</v>
      </c>
      <c r="D20" s="16">
        <v>662.53</v>
      </c>
      <c r="E20" s="16">
        <v>22</v>
      </c>
      <c r="F20" s="14"/>
      <c r="G20" s="14"/>
      <c r="H20" s="14"/>
    </row>
    <row r="21" spans="1:8" s="2" customFormat="1" ht="18" customHeight="1">
      <c r="A21" s="21">
        <v>2240103</v>
      </c>
      <c r="B21" s="21" t="s">
        <v>46</v>
      </c>
      <c r="C21" s="14">
        <f t="shared" si="1"/>
        <v>11</v>
      </c>
      <c r="D21" s="16"/>
      <c r="E21" s="16">
        <v>11</v>
      </c>
      <c r="F21" s="14"/>
      <c r="G21" s="14"/>
      <c r="H21" s="14"/>
    </row>
    <row r="22" spans="1:8" s="2" customFormat="1" ht="18" customHeight="1">
      <c r="A22" s="21">
        <v>2240104</v>
      </c>
      <c r="B22" s="21" t="s">
        <v>47</v>
      </c>
      <c r="C22" s="14">
        <f t="shared" si="1"/>
        <v>45</v>
      </c>
      <c r="D22" s="16"/>
      <c r="E22" s="16">
        <v>45</v>
      </c>
      <c r="F22" s="14"/>
      <c r="G22" s="14"/>
      <c r="H22" s="14"/>
    </row>
    <row r="23" spans="1:8" s="2" customFormat="1" ht="18" customHeight="1">
      <c r="A23" s="21">
        <v>2240106</v>
      </c>
      <c r="B23" s="21" t="s">
        <v>48</v>
      </c>
      <c r="C23" s="14">
        <f t="shared" si="1"/>
        <v>60</v>
      </c>
      <c r="D23" s="16"/>
      <c r="E23" s="16">
        <v>60</v>
      </c>
      <c r="F23" s="14"/>
      <c r="G23" s="14"/>
      <c r="H23" s="14"/>
    </row>
    <row r="24" spans="1:8" s="2" customFormat="1" ht="18" customHeight="1">
      <c r="A24" s="21">
        <v>2240108</v>
      </c>
      <c r="B24" s="21" t="s">
        <v>49</v>
      </c>
      <c r="C24" s="14">
        <f t="shared" si="1"/>
        <v>210</v>
      </c>
      <c r="D24" s="16"/>
      <c r="E24" s="16">
        <v>210</v>
      </c>
      <c r="F24" s="14"/>
      <c r="G24" s="14"/>
      <c r="H24" s="14"/>
    </row>
    <row r="25" spans="1:8" s="2" customFormat="1" ht="18" customHeight="1">
      <c r="A25" s="21">
        <v>2240109</v>
      </c>
      <c r="B25" s="21" t="s">
        <v>50</v>
      </c>
      <c r="C25" s="14">
        <f t="shared" si="1"/>
        <v>20</v>
      </c>
      <c r="D25" s="16"/>
      <c r="E25" s="16">
        <v>20</v>
      </c>
      <c r="F25" s="14"/>
      <c r="G25" s="14"/>
      <c r="H25" s="14"/>
    </row>
    <row r="26" spans="1:8" s="2" customFormat="1" ht="18" customHeight="1">
      <c r="A26" s="21">
        <v>2240199</v>
      </c>
      <c r="B26" s="104" t="s">
        <v>175</v>
      </c>
      <c r="C26" s="14">
        <f t="shared" si="1"/>
        <v>59.5</v>
      </c>
      <c r="D26" s="16"/>
      <c r="E26" s="16">
        <v>59.5</v>
      </c>
      <c r="F26" s="14"/>
      <c r="G26" s="14"/>
      <c r="H26" s="14"/>
    </row>
    <row r="27" spans="1:8" s="1" customFormat="1" ht="18" customHeight="1">
      <c r="A27" s="96" t="s">
        <v>160</v>
      </c>
      <c r="B27" s="96"/>
      <c r="C27" s="10">
        <f t="shared" si="1"/>
        <v>1290.81</v>
      </c>
      <c r="D27" s="10">
        <f>D5+D11+D15+D18</f>
        <v>863.31</v>
      </c>
      <c r="E27" s="10">
        <f>E5+E11+E15+E18</f>
        <v>427.5</v>
      </c>
      <c r="F27" s="11"/>
      <c r="G27" s="11"/>
      <c r="H27" s="11"/>
    </row>
  </sheetData>
  <sheetProtection/>
  <mergeCells count="4">
    <mergeCell ref="A1:H1"/>
    <mergeCell ref="G2:H2"/>
    <mergeCell ref="A3:B3"/>
    <mergeCell ref="A27:B27"/>
  </mergeCells>
  <printOptions/>
  <pageMargins left="0.7" right="0.28" top="0.75" bottom="0.24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2021-02-01T02:50:11Z</cp:lastPrinted>
  <dcterms:created xsi:type="dcterms:W3CDTF">2006-09-13T11:21:51Z</dcterms:created>
  <dcterms:modified xsi:type="dcterms:W3CDTF">2021-02-01T02:50:28Z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